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4240" windowHeight="12600"/>
  </bookViews>
  <sheets>
    <sheet name="Plan1" sheetId="1" r:id="rId1"/>
  </sheets>
  <definedNames>
    <definedName name="_xlnm._FilterDatabase" localSheetId="0" hidden="1">Plan1!$A$3:$R$12</definedName>
  </definedNames>
  <calcPr calcId="145621"/>
</workbook>
</file>

<file path=xl/calcChain.xml><?xml version="1.0" encoding="utf-8"?>
<calcChain xmlns="http://schemas.openxmlformats.org/spreadsheetml/2006/main">
  <c r="L5" i="1" l="1"/>
  <c r="Q5" i="1"/>
  <c r="O10" i="1"/>
  <c r="F13" i="1" l="1"/>
  <c r="G13" i="1"/>
  <c r="H13" i="1"/>
  <c r="I13" i="1"/>
  <c r="J13" i="1"/>
  <c r="L13" i="1"/>
  <c r="M13" i="1"/>
  <c r="N13" i="1"/>
  <c r="Q13" i="1"/>
  <c r="R13" i="1"/>
  <c r="E13" i="1"/>
  <c r="K10" i="1"/>
  <c r="Q12" i="1"/>
  <c r="Q4" i="1"/>
  <c r="O4" i="1"/>
  <c r="K4" i="1"/>
  <c r="O5" i="1"/>
  <c r="K5" i="1"/>
  <c r="Q11" i="1"/>
  <c r="Q8" i="1"/>
  <c r="Q6" i="1"/>
  <c r="O11" i="1"/>
  <c r="O8" i="1"/>
  <c r="O7" i="1"/>
  <c r="O6" i="1"/>
  <c r="O12" i="1"/>
  <c r="K11" i="1"/>
  <c r="P11" i="1" s="1"/>
  <c r="K8" i="1"/>
  <c r="K7" i="1"/>
  <c r="K6" i="1"/>
  <c r="P6" i="1" s="1"/>
  <c r="K12" i="1"/>
  <c r="Q9" i="1"/>
  <c r="O9" i="1"/>
  <c r="K9" i="1"/>
  <c r="P9" i="1" s="1"/>
  <c r="K13" i="1" l="1"/>
  <c r="P5" i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<sst xmlns="http://schemas.openxmlformats.org/spreadsheetml/2006/main" count="83" uniqueCount="76">
  <si>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</si>
  <si>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</si>
  <si>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</si>
  <si>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</si>
  <si>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</si>
  <si>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</si>
  <si>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</si>
  <si>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</si>
  <si>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</si>
  <si>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</si>
  <si>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</si>
  <si>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</si>
  <si>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</si>
  <si>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</si>
  <si>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</si>
  <si>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</si>
  <si>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</si>
  <si>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</si>
  <si>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</si>
  <si>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</si>
  <si>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</si>
  <si>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</si>
  <si>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</si>
  <si>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</si>
  <si>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</si>
  <si>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</si>
  <si>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</si>
  <si>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</si>
  <si>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</si>
  <si>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</si>
  <si>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</si>
  <si>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</si>
  <si>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</si>
  <si>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</si>
  <si>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</si>
  <si>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</si>
  <si>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</si>
  <si>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</si>
  <si>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</si>
  <si>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</si>
  <si>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</si>
  <si>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</si>
  <si>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</si>
  <si>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</si>
  <si>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</si>
  <si>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</si>
  <si>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</si>
  <si>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</si>
  <si>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</si>
  <si>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</si>
  <si>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</si>
  <si>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</si>
  <si>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</si>
  <si>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</si>
  <si>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</si>
  <si>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</si>
  <si>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</si>
  <si>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</si>
  <si>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</si>
  <si>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</si>
  <si>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</si>
  <si>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</si>
  <si>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</si>
  <si>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</si>
  <si>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t>obs1</t>
  </si>
  <si>
    <t>obs2</t>
  </si>
  <si>
    <t>Auxílio-Alimentação fixado em R$710,00/mês, conforme Ato Normativo 742/2012-PGJ.</t>
  </si>
  <si>
    <t>Auxílio-Moradia fixado em R$4.377,73/mês, conforme Resolução CNMP 117/2014 e Ato Normativo 836/2014-PGJ.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</si>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</sst>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color rgb="FF000000"/>
      <name val="Calibri"/>
      <family val="2"/>
    </font>
    <font>
      <sz val="9"/>
      <color rgb="FFFF0000"/>
      <name val="Franklin Gothic Medium"/>
      <family val="2"/>
    </font>
    <font>
      <sz val="11"/>
      <color rgb="FFFF0000"/>
      <name val="Arial"/>
      <family val="2"/>
    </font>
    <font>
      <sz val="9"/>
      <name val="Franklin Gothic Medium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2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1" fontId="8" fillId="0" borderId="10" xfId="0" applyNumberFormat="1" applyFont="1" applyBorder="1" applyAlignment="1">
      <alignment horizontal="center" vertical="center"/>
    </xf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43" fontId="8" fillId="0" borderId="14" xfId="1" applyFont="1" applyBorder="1" applyAlignment="1">
      <alignment horizontal="center" vertical="center" wrapText="1"/>
    </xf>
    <xf numFmtId="43" fontId="10" fillId="0" borderId="14" xfId="1" applyFont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43" fontId="8" fillId="6" borderId="10" xfId="1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8" fillId="6" borderId="14" xfId="1" applyFont="1" applyFill="1" applyBorder="1" applyAlignment="1">
      <alignment horizontal="center" vertical="center" wrapText="1"/>
    </xf>
    <xf numFmtId="0" fontId="11" fillId="0" borderId="0" xfId="0" applyFont="1"/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 wrapText="1"/>
    </xf>
    <xf numFmtId="43" fontId="12" fillId="0" borderId="10" xfId="1" applyFont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tabSelected="1" view="pageLayout" topLeftCell="B1" zoomScaleNormal="100" workbookViewId="0">
      <selection activeCell="B4" sqref="B4:Q12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20" customFormat="1" ht="28.35" customHeight="1" x14ac:dyDescent="0.25">
      <c r="A1" s="2"/>
      <c r="B1" s="2"/>
      <c r="C1" s="3"/>
      <c r="D1" s="4"/>
      <c r="E1" s="38" t="s">
        <v>5</v>
      </c>
      <c r="F1" s="39"/>
      <c r="G1" s="39"/>
      <c r="H1" s="39"/>
      <c r="I1" s="39"/>
      <c r="J1" s="39"/>
      <c r="K1" s="40"/>
      <c r="L1" s="41" t="s">
        <v>6</v>
      </c>
      <c r="M1" s="42"/>
      <c r="N1" s="42"/>
      <c r="O1" s="43"/>
      <c r="P1" s="14"/>
      <c r="Q1" s="14"/>
      <c r="R1" s="35"/>
    </row>
    <row r="2" spans="1:19" s="20" customFormat="1" ht="28.35" customHeight="1" x14ac:dyDescent="0.25">
      <c r="A2" s="5"/>
      <c r="B2" s="3"/>
      <c r="C2" s="6"/>
      <c r="D2" s="7"/>
      <c r="E2" s="44" t="s">
        <v>7</v>
      </c>
      <c r="F2" s="45"/>
      <c r="G2" s="44" t="s">
        <v>8</v>
      </c>
      <c r="H2" s="46"/>
      <c r="I2" s="46"/>
      <c r="J2" s="45"/>
      <c r="K2" s="14"/>
      <c r="L2" s="47" t="s">
        <v>9</v>
      </c>
      <c r="M2" s="48"/>
      <c r="N2" s="49"/>
      <c r="O2" s="17"/>
      <c r="P2" s="21"/>
      <c r="Q2" s="21"/>
      <c r="R2" s="25"/>
    </row>
    <row r="3" spans="1:19" s="23" customFormat="1" ht="57" customHeight="1" x14ac:dyDescent="0.25">
      <c r="A3" s="32" t="s">
        <v>1</v>
      </c>
      <c r="B3" s="32" t="s">
        <v>2</v>
      </c>
      <c r="C3" s="33" t="s">
        <v>3</v>
      </c>
      <c r="D3" s="33" t="s">
        <v>4</v>
      </c>
      <c r="E3" s="15" t="s">
        <v>28</v>
      </c>
      <c r="F3" s="15" t="s">
        <v>29</v>
      </c>
      <c r="G3" s="15" t="s">
        <v>10</v>
      </c>
      <c r="H3" s="15" t="s">
        <v>30</v>
      </c>
      <c r="I3" s="15" t="s">
        <v>31</v>
      </c>
      <c r="J3" s="15" t="s">
        <v>32</v>
      </c>
      <c r="K3" s="16" t="s">
        <v>33</v>
      </c>
      <c r="L3" s="18" t="s">
        <v>34</v>
      </c>
      <c r="M3" s="18" t="s">
        <v>35</v>
      </c>
      <c r="N3" s="18" t="s">
        <v>36</v>
      </c>
      <c r="O3" s="19" t="s">
        <v>37</v>
      </c>
      <c r="P3" s="22" t="s">
        <v>38</v>
      </c>
      <c r="Q3" s="22" t="s">
        <v>39</v>
      </c>
      <c r="R3" s="26" t="s">
        <v>40</v>
      </c>
    </row>
    <row r="4" spans="1:19" ht="28.35" customHeight="1" x14ac:dyDescent="0.2">
      <c r="A4" s="13">
        <v>4562</v>
      </c>
      <c r="B4" s="50" t="s">
        <v>61</v>
      </c>
      <c r="C4" s="50" t="s">
        <v>56</v>
      </c>
      <c r="D4" s="50" t="s">
        <v>68</v>
      </c>
      <c r="E4" s="51">
        <v>30471.1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f t="shared" ref="K4:K12" si="0">SUM(E4:J4)</f>
        <v>30471.1</v>
      </c>
      <c r="L4" s="51">
        <v>3351.82</v>
      </c>
      <c r="M4" s="51">
        <v>5274.16</v>
      </c>
      <c r="N4" s="51">
        <v>0</v>
      </c>
      <c r="O4" s="51">
        <f t="shared" ref="O4:O12" si="1">SUM(L4:N4)</f>
        <v>8625.98</v>
      </c>
      <c r="P4" s="51">
        <f t="shared" ref="P4:P12" si="2">K4-O4</f>
        <v>21845.119999999999</v>
      </c>
      <c r="Q4" s="51">
        <f>4377.73+710</f>
        <v>5087.7299999999996</v>
      </c>
      <c r="R4" s="27">
        <v>0</v>
      </c>
    </row>
    <row r="5" spans="1:19" ht="28.35" customHeight="1" x14ac:dyDescent="0.2">
      <c r="A5" s="24">
        <v>4563</v>
      </c>
      <c r="B5" s="50" t="s">
        <v>60</v>
      </c>
      <c r="C5" s="50" t="s">
        <v>56</v>
      </c>
      <c r="D5" s="50" t="s">
        <v>69</v>
      </c>
      <c r="E5" s="51">
        <v>30471.1</v>
      </c>
      <c r="F5" s="51">
        <v>0</v>
      </c>
      <c r="G5" s="51">
        <v>0</v>
      </c>
      <c r="H5" s="51">
        <v>15235.54</v>
      </c>
      <c r="I5" s="51">
        <v>0</v>
      </c>
      <c r="J5" s="51">
        <v>0</v>
      </c>
      <c r="K5" s="51">
        <f t="shared" si="0"/>
        <v>45706.64</v>
      </c>
      <c r="L5" s="51">
        <f>3351.82+1675.9</f>
        <v>5027.72</v>
      </c>
      <c r="M5" s="51">
        <v>6588.44</v>
      </c>
      <c r="N5" s="51">
        <v>0</v>
      </c>
      <c r="O5" s="51">
        <f t="shared" si="1"/>
        <v>11616.16</v>
      </c>
      <c r="P5" s="51">
        <f t="shared" si="2"/>
        <v>34090.479999999996</v>
      </c>
      <c r="Q5" s="51">
        <f>710-322.7</f>
        <v>387.3</v>
      </c>
      <c r="R5" s="28">
        <v>0</v>
      </c>
      <c r="S5" s="37"/>
    </row>
    <row r="6" spans="1:19" ht="28.35" customHeight="1" x14ac:dyDescent="0.2">
      <c r="A6" s="13">
        <v>4564</v>
      </c>
      <c r="B6" s="50" t="s">
        <v>59</v>
      </c>
      <c r="C6" s="50" t="s">
        <v>56</v>
      </c>
      <c r="D6" s="50" t="s">
        <v>70</v>
      </c>
      <c r="E6" s="51">
        <v>30471.1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f t="shared" si="0"/>
        <v>30471.1</v>
      </c>
      <c r="L6" s="51">
        <v>3351.82</v>
      </c>
      <c r="M6" s="51">
        <v>6588.44</v>
      </c>
      <c r="N6" s="51">
        <v>0</v>
      </c>
      <c r="O6" s="51">
        <f t="shared" si="1"/>
        <v>9940.26</v>
      </c>
      <c r="P6" s="51">
        <f t="shared" si="2"/>
        <v>20530.839999999997</v>
      </c>
      <c r="Q6" s="51">
        <f>4377.73+710</f>
        <v>5087.7299999999996</v>
      </c>
      <c r="R6" s="27">
        <v>0</v>
      </c>
    </row>
    <row r="7" spans="1:19" ht="28.35" customHeight="1" x14ac:dyDescent="0.2">
      <c r="A7" s="13">
        <v>4565</v>
      </c>
      <c r="B7" s="50" t="s">
        <v>58</v>
      </c>
      <c r="C7" s="50" t="s">
        <v>56</v>
      </c>
      <c r="D7" s="50" t="s">
        <v>71</v>
      </c>
      <c r="E7" s="51">
        <v>30471.1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f t="shared" si="0"/>
        <v>30471.1</v>
      </c>
      <c r="L7" s="51">
        <v>3351.82</v>
      </c>
      <c r="M7" s="51">
        <v>6536.3</v>
      </c>
      <c r="N7" s="51">
        <v>0</v>
      </c>
      <c r="O7" s="51">
        <f t="shared" si="1"/>
        <v>9888.1200000000008</v>
      </c>
      <c r="P7" s="51">
        <f t="shared" si="2"/>
        <v>20582.979999999996</v>
      </c>
      <c r="Q7" s="51">
        <v>710</v>
      </c>
      <c r="R7" s="27">
        <v>0</v>
      </c>
    </row>
    <row r="8" spans="1:19" ht="28.35" customHeight="1" x14ac:dyDescent="0.2">
      <c r="A8" s="13">
        <v>4566</v>
      </c>
      <c r="B8" s="50" t="s">
        <v>57</v>
      </c>
      <c r="C8" s="50" t="s">
        <v>56</v>
      </c>
      <c r="D8" s="50" t="s">
        <v>72</v>
      </c>
      <c r="E8" s="51">
        <v>30471.1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f t="shared" si="0"/>
        <v>30471.1</v>
      </c>
      <c r="L8" s="51">
        <v>3351.82</v>
      </c>
      <c r="M8" s="51">
        <v>6588.44</v>
      </c>
      <c r="N8" s="51">
        <v>0</v>
      </c>
      <c r="O8" s="51">
        <f t="shared" si="1"/>
        <v>9940.26</v>
      </c>
      <c r="P8" s="51">
        <f t="shared" si="2"/>
        <v>20530.839999999997</v>
      </c>
      <c r="Q8" s="51">
        <f>4377.73+710</f>
        <v>5087.7299999999996</v>
      </c>
      <c r="R8" s="27">
        <v>0</v>
      </c>
    </row>
    <row r="9" spans="1:19" ht="28.35" customHeight="1" x14ac:dyDescent="0.2">
      <c r="A9" s="13">
        <v>4567</v>
      </c>
      <c r="B9" s="50" t="s">
        <v>26</v>
      </c>
      <c r="C9" s="50" t="s">
        <v>27</v>
      </c>
      <c r="D9" s="50" t="s">
        <v>0</v>
      </c>
      <c r="E9" s="51">
        <v>30471.1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f t="shared" si="0"/>
        <v>30471.1</v>
      </c>
      <c r="L9" s="51">
        <v>3351.82</v>
      </c>
      <c r="M9" s="51">
        <v>6588.44</v>
      </c>
      <c r="N9" s="51">
        <v>0</v>
      </c>
      <c r="O9" s="51">
        <f t="shared" si="1"/>
        <v>9940.26</v>
      </c>
      <c r="P9" s="51">
        <f t="shared" si="2"/>
        <v>20530.839999999997</v>
      </c>
      <c r="Q9" s="51">
        <f>4377.73+710</f>
        <v>5087.7299999999996</v>
      </c>
      <c r="R9" s="27">
        <v>0</v>
      </c>
    </row>
    <row r="10" spans="1:19" s="37" customFormat="1" ht="28.35" customHeight="1" x14ac:dyDescent="0.2">
      <c r="A10" s="24">
        <v>4568</v>
      </c>
      <c r="B10" s="50" t="s">
        <v>63</v>
      </c>
      <c r="C10" s="50" t="s">
        <v>56</v>
      </c>
      <c r="D10" s="50" t="s">
        <v>73</v>
      </c>
      <c r="E10" s="51">
        <v>30471.1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f t="shared" si="0"/>
        <v>30471.1</v>
      </c>
      <c r="L10" s="51">
        <v>3351.82</v>
      </c>
      <c r="M10" s="51">
        <v>4409.76</v>
      </c>
      <c r="N10" s="51">
        <v>0</v>
      </c>
      <c r="O10" s="51">
        <f t="shared" si="1"/>
        <v>7761.58</v>
      </c>
      <c r="P10" s="51">
        <v>14280.45</v>
      </c>
      <c r="Q10" s="51">
        <v>710</v>
      </c>
      <c r="R10" s="28">
        <v>0</v>
      </c>
    </row>
    <row r="11" spans="1:19" ht="28.35" customHeight="1" x14ac:dyDescent="0.2">
      <c r="A11" s="13">
        <v>4569</v>
      </c>
      <c r="B11" s="50" t="s">
        <v>55</v>
      </c>
      <c r="C11" s="50" t="s">
        <v>56</v>
      </c>
      <c r="D11" s="50" t="s">
        <v>74</v>
      </c>
      <c r="E11" s="51">
        <v>30471.1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f t="shared" si="0"/>
        <v>30471.1</v>
      </c>
      <c r="L11" s="51">
        <v>3351.82</v>
      </c>
      <c r="M11" s="51">
        <v>6588.44</v>
      </c>
      <c r="N11" s="51">
        <v>0</v>
      </c>
      <c r="O11" s="51">
        <f t="shared" si="1"/>
        <v>9940.26</v>
      </c>
      <c r="P11" s="51">
        <f t="shared" si="2"/>
        <v>20530.839999999997</v>
      </c>
      <c r="Q11" s="51">
        <f>4377.73+710</f>
        <v>5087.7299999999996</v>
      </c>
      <c r="R11" s="27">
        <v>0</v>
      </c>
    </row>
    <row r="12" spans="1:19" s="37" customFormat="1" ht="28.35" customHeight="1" x14ac:dyDescent="0.2">
      <c r="A12" s="24">
        <v>4570</v>
      </c>
      <c r="B12" s="50" t="s">
        <v>62</v>
      </c>
      <c r="C12" s="50" t="s">
        <v>56</v>
      </c>
      <c r="D12" s="50" t="s">
        <v>75</v>
      </c>
      <c r="E12" s="51">
        <v>30471.1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f t="shared" si="0"/>
        <v>30471.1</v>
      </c>
      <c r="L12" s="51">
        <v>3351.82</v>
      </c>
      <c r="M12" s="51">
        <v>6588.44</v>
      </c>
      <c r="N12" s="51">
        <v>0</v>
      </c>
      <c r="O12" s="51">
        <f t="shared" si="1"/>
        <v>9940.26</v>
      </c>
      <c r="P12" s="51">
        <f t="shared" si="2"/>
        <v>20530.839999999997</v>
      </c>
      <c r="Q12" s="51">
        <f>4377.73+710-677.67</f>
        <v>4410.0599999999995</v>
      </c>
      <c r="R12" s="28">
        <v>0</v>
      </c>
    </row>
    <row r="13" spans="1:19" ht="28.35" customHeight="1" x14ac:dyDescent="0.2">
      <c r="A13" s="29" t="s">
        <v>11</v>
      </c>
      <c r="B13" s="29"/>
      <c r="C13" s="30"/>
      <c r="D13" s="30"/>
      <c r="E13" s="31">
        <f>SUM(E4:E12)</f>
        <v>274239.90000000002</v>
      </c>
      <c r="F13" s="31">
        <f t="shared" ref="F13:R13" si="3">SUM(F4:F12)</f>
        <v>0</v>
      </c>
      <c r="G13" s="31">
        <f t="shared" si="3"/>
        <v>0</v>
      </c>
      <c r="H13" s="31">
        <f t="shared" si="3"/>
        <v>15235.54</v>
      </c>
      <c r="I13" s="31">
        <f t="shared" si="3"/>
        <v>0</v>
      </c>
      <c r="J13" s="31">
        <f t="shared" si="3"/>
        <v>0</v>
      </c>
      <c r="K13" s="31">
        <f t="shared" si="3"/>
        <v>289475.44</v>
      </c>
      <c r="L13" s="31">
        <f t="shared" si="3"/>
        <v>31842.28</v>
      </c>
      <c r="M13" s="31">
        <f t="shared" si="3"/>
        <v>55750.86</v>
      </c>
      <c r="N13" s="31">
        <f t="shared" si="3"/>
        <v>0</v>
      </c>
      <c r="O13" s="31">
        <f t="shared" si="3"/>
        <v>87593.14</v>
      </c>
      <c r="P13" s="31">
        <f t="shared" si="3"/>
        <v>193453.22999999998</v>
      </c>
      <c r="Q13" s="31">
        <f t="shared" si="3"/>
        <v>31656.009999999995</v>
      </c>
      <c r="R13" s="36">
        <f t="shared" si="3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ht="21.2" customHeight="1" x14ac:dyDescent="0.25">
      <c r="A29" s="34" t="s">
        <v>64</v>
      </c>
      <c r="B29" s="11" t="s">
        <v>67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  <c r="Q29" s="9"/>
      <c r="R29" s="9"/>
    </row>
    <row r="30" spans="1:18" ht="21.2" customHeight="1" x14ac:dyDescent="0.25">
      <c r="A30" s="34" t="s">
        <v>65</v>
      </c>
      <c r="B30" s="11" t="s">
        <v>66</v>
      </c>
      <c r="C30" s="12"/>
      <c r="D30" s="12"/>
      <c r="E30" s="9"/>
      <c r="F30" s="9"/>
      <c r="G30" s="9"/>
      <c r="H30" s="9"/>
      <c r="I30" s="9"/>
      <c r="J30" s="9"/>
      <c r="K30" s="9"/>
      <c r="L30" s="8"/>
      <c r="M30" s="8"/>
      <c r="N30" s="8"/>
      <c r="O30" s="8"/>
      <c r="P30" s="9"/>
      <c r="Q30" s="9"/>
      <c r="R30" s="9"/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89/2012 do Conselho Nacional do Ministério Público]
Folha Normal 09/2016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2016-11-16T13:08:04Z</cp:lastPrinted>
  <dcterms:created xsi:type="dcterms:W3CDTF">2016-06-03T18:13:26Z</dcterms:created>
  <dcterms:modified xsi:type="dcterms:W3CDTF">2016-11-22T18:44:50Z</dcterms:modified>
</cp:coreProperties>
</file>