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4240" windowHeight="12600"/>
  </bookViews>
  <sheets>
    <sheet name="Plan1" sheetId="1" r:id="rId1"/>
  </sheets>
  <definedNames>
    <definedName name="_xlnm._FilterDatabase" localSheetId="0" hidden="1">Plan1!$A$3:$R$12</definedName>
  </definedNames>
  <calcPr calcId="145621"/>
</workbook>
</file>

<file path=xl/calcChain.xml><?xml version="1.0" encoding="utf-8"?>
<calcChain xmlns="http://schemas.openxmlformats.org/spreadsheetml/2006/main">
  <c r="F13" i="1" l="1"/>
  <c r="G13" i="1"/>
  <c r="H13" i="1"/>
  <c r="I13" i="1"/>
  <c r="J13" i="1"/>
  <c r="K13" i="1"/>
  <c r="L13" i="1"/>
  <c r="M13" i="1"/>
  <c r="N13" i="1"/>
  <c r="Q13" i="1"/>
  <c r="R13" i="1"/>
  <c r="E13" i="1"/>
  <c r="P13" i="1"/>
  <c r="K10" i="1"/>
  <c r="Q12" i="1"/>
  <c r="Q4" i="1"/>
  <c r="O4" i="1"/>
  <c r="K4" i="1"/>
  <c r="O5" i="1"/>
  <c r="K5" i="1"/>
  <c r="P5" i="1" s="1"/>
  <c r="L8" i="1"/>
  <c r="Q11" i="1"/>
  <c r="Q8" i="1"/>
  <c r="Q6" i="1"/>
  <c r="O11" i="1"/>
  <c r="O8" i="1"/>
  <c r="O7" i="1"/>
  <c r="O6" i="1"/>
  <c r="O12" i="1"/>
  <c r="K11" i="1"/>
  <c r="P11" i="1" s="1"/>
  <c r="K8" i="1"/>
  <c r="K7" i="1"/>
  <c r="K6" i="1"/>
  <c r="P6" i="1" s="1"/>
  <c r="K12" i="1"/>
  <c r="Q9" i="1"/>
  <c r="O9" i="1"/>
  <c r="K9" i="1"/>
  <c r="P9" i="1" s="1"/>
  <c r="O13" i="1" l="1"/>
  <c r="P4" i="1"/>
  <c r="P7" i="1"/>
  <c r="P12" i="1"/>
  <c r="P8" i="1"/>
</calcChain>
</file>

<file path=xl/sharedStrings.xml><?xml version="1.0" encoding="utf-8"?>
<sst xmlns="http://schemas.openxmlformats.org/spreadsheetml/2006/main" count="79" uniqueCount="72">
  <si>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</si>
  <si>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</si>
  <si>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</si>
  <si>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</si>
  <si>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</si>
  <si>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</si>
  <si>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</si>
  <si>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</si>
  <si>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</si>
  <si>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</si>
  <si>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Função de Confiança ou Cargo em Comissão³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</si>
  <si>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</si>
  <si>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</si>
  <si>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</si>
  <si>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</si>
  <si>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</si>
  <si>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</si>
  <si>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</si>
  <si>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</si>
  <si>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</si>
  <si>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</si>
  <si>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</si>
  <si>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</si>
  <si>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</si>
  <si>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Auxílio-alimentação, Auxílio-transporte, Auxílio-Moradia, Ajuda de Custo e outras dessa natureza, exceto diárias, que serão divulgadas no Portal da Transparência.</t>
  </si>
  <si>
    <t>Valores pagos a título de Adicional de Insalubridade ou de Periculosidade, Adicional Noturno, Serviço Extraordinário, Substituição de Função, "Atrasados".</t>
  </si>
  <si>
    <t>Rafael Neubern Demarchi Costa</t>
  </si>
  <si>
    <t>Procurador-Geral de Contas</t>
  </si>
  <si>
    <r>
      <t>Remuneração do Cargo Efetivo</t>
    </r>
    <r>
      <rPr>
        <b/>
        <vertAlign val="superscript"/>
        <sz val="9"/>
        <color rgb="FF000000"/>
        <rFont val="Calibri"/>
        <family val="2"/>
      </rPr>
      <t>1</t>
    </r>
  </si>
  <si>
    <r>
      <t>Outras Verbas Remuneratórias, Legais ou Judiciais</t>
    </r>
    <r>
      <rPr>
        <b/>
        <vertAlign val="superscript"/>
        <sz val="9"/>
        <color rgb="FF000000"/>
        <rFont val="Calibri"/>
        <family val="2"/>
      </rPr>
      <t>2</t>
    </r>
  </si>
  <si>
    <r>
      <t>Gratificação Natalina</t>
    </r>
    <r>
      <rPr>
        <b/>
        <vertAlign val="superscript"/>
        <sz val="9"/>
        <color rgb="FF000000"/>
        <rFont val="Calibri"/>
        <family val="2"/>
      </rPr>
      <t>4</t>
    </r>
  </si>
  <si>
    <r>
      <t>Férias (1/3 constitucional)</t>
    </r>
    <r>
      <rPr>
        <b/>
        <vertAlign val="superscript"/>
        <sz val="9"/>
        <color rgb="FF000000"/>
        <rFont val="Calibri"/>
        <family val="2"/>
      </rPr>
      <t>5</t>
    </r>
  </si>
  <si>
    <r>
      <t>Abono de Permanência</t>
    </r>
    <r>
      <rPr>
        <b/>
        <vertAlign val="superscript"/>
        <sz val="9"/>
        <color rgb="FF000000"/>
        <rFont val="Calibri"/>
        <family val="2"/>
      </rPr>
      <t>6</t>
    </r>
  </si>
  <si>
    <r>
      <t>Total de Rendimentos Brutos</t>
    </r>
    <r>
      <rPr>
        <b/>
        <vertAlign val="superscript"/>
        <sz val="9"/>
        <color rgb="FF000000"/>
        <rFont val="Calibri"/>
        <family val="2"/>
      </rPr>
      <t>7</t>
    </r>
  </si>
  <si>
    <r>
      <t>Contribuição Previdenciária</t>
    </r>
    <r>
      <rPr>
        <b/>
        <vertAlign val="superscript"/>
        <sz val="9"/>
        <color rgb="FF000000"/>
        <rFont val="Calibri"/>
        <family val="2"/>
      </rPr>
      <t>8</t>
    </r>
  </si>
  <si>
    <r>
      <t>Imposto de Renda</t>
    </r>
    <r>
      <rPr>
        <b/>
        <vertAlign val="superscript"/>
        <sz val="9"/>
        <color rgb="FF000000"/>
        <rFont val="Calibri"/>
        <family val="2"/>
      </rPr>
      <t>9</t>
    </r>
  </si>
  <si>
    <r>
      <t>Retenção por Teto Constitucional</t>
    </r>
    <r>
      <rPr>
        <b/>
        <vertAlign val="superscript"/>
        <sz val="9"/>
        <color rgb="FF000000"/>
        <rFont val="Calibri"/>
        <family val="2"/>
      </rPr>
      <t>10</t>
    </r>
  </si>
  <si>
    <r>
      <t>Total de Descontos</t>
    </r>
    <r>
      <rPr>
        <b/>
        <vertAlign val="superscript"/>
        <sz val="9"/>
        <color rgb="FF000000"/>
        <rFont val="Calibri"/>
        <family val="2"/>
      </rPr>
      <t>11</t>
    </r>
  </si>
  <si>
    <r>
      <t>Rendimento Líquido Total</t>
    </r>
    <r>
      <rPr>
        <b/>
        <vertAlign val="superscript"/>
        <sz val="9"/>
        <color rgb="FF000000"/>
        <rFont val="Calibri"/>
        <family val="2"/>
      </rPr>
      <t>12</t>
    </r>
  </si>
  <si>
    <r>
      <t>Indenizações</t>
    </r>
    <r>
      <rPr>
        <b/>
        <vertAlign val="superscript"/>
        <sz val="9"/>
        <color rgb="FF000000"/>
        <rFont val="Calibri"/>
        <family val="2"/>
      </rPr>
      <t>13</t>
    </r>
  </si>
  <si>
    <r>
      <t>Outras Remunerações Retroativas/Temporárias</t>
    </r>
    <r>
      <rPr>
        <vertAlign val="superscript"/>
        <sz val="9"/>
        <color rgb="FF000000"/>
        <rFont val="Calibri"/>
        <family val="2"/>
      </rPr>
      <t>14</t>
    </r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</si>
  <si>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</si>
  <si>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</si>
  <si>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</si>
  <si>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</si>
  <si>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</si>
  <si>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</si>
  <si>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</si>
  <si>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</si>
  <si>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</si>
  <si>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</si>
  <si>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</si>
  <si>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</si>
  <si>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r>
      <rPr>
        <vertAlign val="superscript"/>
        <sz val="9"/>
        <color rgb="FF000000"/>
        <rFont val="Calibri"/>
        <family val="2"/>
      </rPr>
      <t>13</t>
    </r>
  </si>
  <si>
    <r>
      <rPr>
        <vertAlign val="superscript"/>
        <sz val="9"/>
        <color rgb="FF000000"/>
        <rFont val="Calibri"/>
        <family val="2"/>
      </rPr>
      <t>14</t>
    </r>
  </si>
  <si>
    <t>João Paulo Giordano Fontes</t>
  </si>
  <si>
    <t>Procurador do Ministério Público de Contas</t>
  </si>
  <si>
    <r>
      <t>6</t>
    </r>
    <r>
      <rPr>
        <sz val="9"/>
        <color rgb="FF000000"/>
        <rFont val="Calibri"/>
        <family val="2"/>
      </rPr>
      <t>ª</t>
    </r>
    <r>
      <rPr>
        <sz val="9"/>
        <color rgb="FF000000"/>
        <rFont val="Franklin Gothic Medium"/>
        <family val="2"/>
      </rPr>
      <t xml:space="preserve"> Procuradoria de Contas</t>
    </r>
  </si>
  <si>
    <t>Renata Constante Cestari</t>
  </si>
  <si>
    <r>
      <rPr>
        <sz val="9"/>
        <color rgb="FF000000"/>
        <rFont val="Calibri"/>
        <family val="2"/>
      </rPr>
      <t>8ª</t>
    </r>
    <r>
      <rPr>
        <sz val="9"/>
        <color rgb="FF000000"/>
        <rFont val="Franklin Gothic Medium"/>
        <family val="2"/>
      </rPr>
      <t xml:space="preserve"> Procuradoria de Contas</t>
    </r>
  </si>
  <si>
    <t>Thiago Pinheiro Lima</t>
  </si>
  <si>
    <r>
      <rPr>
        <sz val="9"/>
        <color rgb="FF000000"/>
        <rFont val="Calibri"/>
        <family val="2"/>
      </rPr>
      <t>1ª</t>
    </r>
    <r>
      <rPr>
        <sz val="9"/>
        <color rgb="FF000000"/>
        <rFont val="Franklin Gothic Medium"/>
        <family val="2"/>
      </rPr>
      <t xml:space="preserve"> Procuradoria de Contas</t>
    </r>
  </si>
  <si>
    <t>Rafael Antonio Baldo</t>
  </si>
  <si>
    <t>Celso Augusto Matuck Feres Junior</t>
  </si>
  <si>
    <r>
      <rPr>
        <sz val="9"/>
        <color rgb="FF000000"/>
        <rFont val="Calibri"/>
        <family val="2"/>
      </rPr>
      <t>4ª</t>
    </r>
    <r>
      <rPr>
        <sz val="9"/>
        <color rgb="FF000000"/>
        <rFont val="Franklin Gothic Medium"/>
        <family val="2"/>
      </rPr>
      <t xml:space="preserve"> Procuradoria de Contas</t>
    </r>
  </si>
  <si>
    <t>Élida Graziane Pinto</t>
  </si>
  <si>
    <r>
      <rPr>
        <sz val="9"/>
        <color rgb="FF000000"/>
        <rFont val="Calibri"/>
        <family val="2"/>
      </rPr>
      <t>2ª</t>
    </r>
    <r>
      <rPr>
        <sz val="9"/>
        <color rgb="FF000000"/>
        <rFont val="Franklin Gothic Medium"/>
        <family val="2"/>
      </rPr>
      <t xml:space="preserve"> Procuradoria de Contas</t>
    </r>
  </si>
  <si>
    <t>Letícia Formoso Delsin Matuck Feres</t>
  </si>
  <si>
    <r>
      <rPr>
        <sz val="9"/>
        <color rgb="FF000000"/>
        <rFont val="Calibri"/>
        <family val="2"/>
      </rPr>
      <t>7ª</t>
    </r>
    <r>
      <rPr>
        <sz val="9"/>
        <color rgb="FF000000"/>
        <rFont val="Franklin Gothic Medium"/>
        <family val="2"/>
      </rPr>
      <t xml:space="preserve"> Procuradoria de Contas</t>
    </r>
  </si>
  <si>
    <t>José Mendes Neto</t>
  </si>
  <si>
    <r>
      <rPr>
        <sz val="9"/>
        <color rgb="FF000000"/>
        <rFont val="Calibri"/>
        <family val="2"/>
      </rPr>
      <t>5ª</t>
    </r>
    <r>
      <rPr>
        <sz val="9"/>
        <color rgb="FF000000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</si>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</sst>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color rgb="FF000000"/>
      <name val="Calibri"/>
      <family val="2"/>
    </font>
    <font>
      <sz val="9"/>
      <color rgb="FFFF0000"/>
      <name val="Franklin Gothic Medium"/>
      <family val="2"/>
    </font>
    <font>
      <sz val="9"/>
      <name val="Franklin Gothic Medium"/>
      <family val="2"/>
    </font>
    <font>
      <sz val="9"/>
      <name val="Calibri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2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2" fontId="8" fillId="0" borderId="10" xfId="0" applyNumberFormat="1" applyFont="1" applyBorder="1" applyAlignment="1">
      <alignment horizontal="center" vertical="center" wrapText="1"/>
    </xf>
    <xf numFmtId="43" fontId="8" fillId="0" borderId="10" xfId="1" applyFont="1" applyBorder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1" fontId="8" fillId="0" borderId="10" xfId="0" applyNumberFormat="1" applyFont="1" applyBorder="1" applyAlignment="1">
      <alignment horizontal="center" vertical="center"/>
    </xf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9" xfId="0" applyFont="1" applyFill="1" applyBorder="1" applyAlignment="1">
      <alignment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2" fontId="10" fillId="0" borderId="10" xfId="0" applyNumberFormat="1" applyFont="1" applyBorder="1" applyAlignment="1">
      <alignment horizontal="center" vertical="center" wrapText="1"/>
    </xf>
    <xf numFmtId="0" fontId="5" fillId="3" borderId="13" xfId="0" applyFont="1" applyFill="1" applyBorder="1" applyAlignment="1">
      <alignment vertical="center" wrapText="1"/>
    </xf>
    <xf numFmtId="0" fontId="5" fillId="3" borderId="13" xfId="0" applyFont="1" applyFill="1" applyBorder="1" applyAlignment="1">
      <alignment horizontal="center" vertical="center" wrapText="1"/>
    </xf>
    <xf numFmtId="43" fontId="8" fillId="0" borderId="14" xfId="1" applyFont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43" fontId="8" fillId="6" borderId="10" xfId="1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2" fontId="11" fillId="0" borderId="10" xfId="0" applyNumberFormat="1" applyFont="1" applyBorder="1" applyAlignment="1">
      <alignment horizontal="center" vertical="center" wrapText="1"/>
    </xf>
    <xf numFmtId="43" fontId="11" fillId="0" borderId="10" xfId="1" applyFont="1" applyBorder="1" applyAlignment="1">
      <alignment horizontal="center" vertical="center" wrapText="1"/>
    </xf>
    <xf numFmtId="43" fontId="11" fillId="0" borderId="14" xfId="1" applyFont="1" applyBorder="1" applyAlignment="1">
      <alignment horizontal="center" vertical="center" wrapText="1"/>
    </xf>
    <xf numFmtId="0" fontId="13" fillId="0" borderId="0" xfId="0" applyFon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8"/>
  <sheetViews>
    <sheetView tabSelected="1" view="pageLayout" topLeftCell="C1" zoomScaleNormal="100" workbookViewId="0">
      <selection activeCell="C10" sqref="C10:S10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2.7109375" style="1" customWidth="1"/>
    <col min="5" max="6" width="15" customWidth="1"/>
    <col min="7" max="18" width="15" style="1" customWidth="1"/>
    <col min="19" max="16384" width="0" style="1" hidden="1"/>
  </cols>
  <sheetData>
    <row r="1" spans="1:19" s="22" customFormat="1" ht="28.35" customHeight="1" x14ac:dyDescent="0.25">
      <c r="A1" s="2"/>
      <c r="B1" s="2"/>
      <c r="C1" s="3"/>
      <c r="D1" s="4"/>
      <c r="E1" s="36" t="s">
        <v>5</v>
      </c>
      <c r="F1" s="37"/>
      <c r="G1" s="37"/>
      <c r="H1" s="37"/>
      <c r="I1" s="37"/>
      <c r="J1" s="37"/>
      <c r="K1" s="38"/>
      <c r="L1" s="39" t="s">
        <v>6</v>
      </c>
      <c r="M1" s="40"/>
      <c r="N1" s="40"/>
      <c r="O1" s="41"/>
      <c r="P1" s="16"/>
      <c r="Q1" s="16"/>
      <c r="R1" s="16"/>
    </row>
    <row r="2" spans="1:19" s="22" customFormat="1" ht="28.35" customHeight="1" x14ac:dyDescent="0.25">
      <c r="A2" s="5"/>
      <c r="B2" s="3"/>
      <c r="C2" s="6"/>
      <c r="D2" s="7"/>
      <c r="E2" s="42" t="s">
        <v>7</v>
      </c>
      <c r="F2" s="43"/>
      <c r="G2" s="42" t="s">
        <v>8</v>
      </c>
      <c r="H2" s="44"/>
      <c r="I2" s="44"/>
      <c r="J2" s="43"/>
      <c r="K2" s="16"/>
      <c r="L2" s="45" t="s">
        <v>9</v>
      </c>
      <c r="M2" s="46"/>
      <c r="N2" s="47"/>
      <c r="O2" s="19"/>
      <c r="P2" s="23"/>
      <c r="Q2" s="23"/>
      <c r="R2" s="28"/>
    </row>
    <row r="3" spans="1:19" s="25" customFormat="1" ht="57" customHeight="1" x14ac:dyDescent="0.25">
      <c r="A3" s="34" t="s">
        <v>1</v>
      </c>
      <c r="B3" s="34" t="s">
        <v>2</v>
      </c>
      <c r="C3" s="35" t="s">
        <v>3</v>
      </c>
      <c r="D3" s="35" t="s">
        <v>4</v>
      </c>
      <c r="E3" s="17" t="s">
        <v>28</v>
      </c>
      <c r="F3" s="17" t="s">
        <v>29</v>
      </c>
      <c r="G3" s="17" t="s">
        <v>10</v>
      </c>
      <c r="H3" s="17" t="s">
        <v>30</v>
      </c>
      <c r="I3" s="17" t="s">
        <v>31</v>
      </c>
      <c r="J3" s="17" t="s">
        <v>32</v>
      </c>
      <c r="K3" s="18" t="s">
        <v>33</v>
      </c>
      <c r="L3" s="20" t="s">
        <v>34</v>
      </c>
      <c r="M3" s="20" t="s">
        <v>35</v>
      </c>
      <c r="N3" s="20" t="s">
        <v>36</v>
      </c>
      <c r="O3" s="21" t="s">
        <v>37</v>
      </c>
      <c r="P3" s="24" t="s">
        <v>38</v>
      </c>
      <c r="Q3" s="24" t="s">
        <v>39</v>
      </c>
      <c r="R3" s="29" t="s">
        <v>40</v>
      </c>
    </row>
    <row r="4" spans="1:19" ht="28.35" customHeight="1" x14ac:dyDescent="0.2">
      <c r="A4" s="15">
        <v>4562</v>
      </c>
      <c r="B4" s="8" t="s">
        <v>65</v>
      </c>
      <c r="C4" s="8" t="s">
        <v>56</v>
      </c>
      <c r="D4" s="8" t="s">
        <v>66</v>
      </c>
      <c r="E4" s="9">
        <v>30471.1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f t="shared" ref="K4:K12" si="0">SUM(E4:J4)</f>
        <v>30471.1</v>
      </c>
      <c r="L4" s="9">
        <v>3351.82</v>
      </c>
      <c r="M4" s="9">
        <v>5274.16</v>
      </c>
      <c r="N4" s="9">
        <v>0</v>
      </c>
      <c r="O4" s="9">
        <f t="shared" ref="O4:O12" si="1">SUM(L4:N4)</f>
        <v>8625.98</v>
      </c>
      <c r="P4" s="9">
        <f t="shared" ref="P4:P12" si="2">K4-O4</f>
        <v>21845.119999999999</v>
      </c>
      <c r="Q4" s="9">
        <f>4377.73+710</f>
        <v>5087.7299999999996</v>
      </c>
      <c r="R4" s="30">
        <v>0</v>
      </c>
    </row>
    <row r="5" spans="1:19" ht="28.35" customHeight="1" x14ac:dyDescent="0.2">
      <c r="A5" s="15">
        <v>4563</v>
      </c>
      <c r="B5" s="8" t="s">
        <v>63</v>
      </c>
      <c r="C5" s="8" t="s">
        <v>56</v>
      </c>
      <c r="D5" s="8" t="s">
        <v>64</v>
      </c>
      <c r="E5" s="9">
        <v>30471.1</v>
      </c>
      <c r="F5" s="9">
        <v>0</v>
      </c>
      <c r="G5" s="9">
        <v>0</v>
      </c>
      <c r="H5" s="9">
        <v>0</v>
      </c>
      <c r="I5" s="9">
        <v>0</v>
      </c>
      <c r="J5" s="9">
        <v>0</v>
      </c>
      <c r="K5" s="9">
        <f t="shared" si="0"/>
        <v>30471.1</v>
      </c>
      <c r="L5" s="9">
        <v>3351.82</v>
      </c>
      <c r="M5" s="9">
        <v>6588.44</v>
      </c>
      <c r="N5" s="9">
        <v>0</v>
      </c>
      <c r="O5" s="9">
        <f t="shared" si="1"/>
        <v>9940.26</v>
      </c>
      <c r="P5" s="9">
        <f t="shared" si="2"/>
        <v>20530.839999999997</v>
      </c>
      <c r="Q5" s="9">
        <v>710</v>
      </c>
      <c r="R5" s="30">
        <v>0</v>
      </c>
    </row>
    <row r="6" spans="1:19" ht="28.35" customHeight="1" x14ac:dyDescent="0.2">
      <c r="A6" s="15">
        <v>4564</v>
      </c>
      <c r="B6" s="8" t="s">
        <v>62</v>
      </c>
      <c r="C6" s="8" t="s">
        <v>56</v>
      </c>
      <c r="D6" s="8" t="s">
        <v>70</v>
      </c>
      <c r="E6" s="9">
        <v>30471.1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f t="shared" si="0"/>
        <v>30471.1</v>
      </c>
      <c r="L6" s="9">
        <v>3351.82</v>
      </c>
      <c r="M6" s="9">
        <v>6588.44</v>
      </c>
      <c r="N6" s="9">
        <v>0</v>
      </c>
      <c r="O6" s="9">
        <f t="shared" si="1"/>
        <v>9940.26</v>
      </c>
      <c r="P6" s="9">
        <f t="shared" si="2"/>
        <v>20530.839999999997</v>
      </c>
      <c r="Q6" s="9">
        <f>4377.73+710</f>
        <v>5087.7299999999996</v>
      </c>
      <c r="R6" s="30">
        <v>0</v>
      </c>
    </row>
    <row r="7" spans="1:19" ht="28.35" customHeight="1" x14ac:dyDescent="0.2">
      <c r="A7" s="15">
        <v>4565</v>
      </c>
      <c r="B7" s="8" t="s">
        <v>60</v>
      </c>
      <c r="C7" s="8" t="s">
        <v>56</v>
      </c>
      <c r="D7" s="8" t="s">
        <v>61</v>
      </c>
      <c r="E7" s="9">
        <v>30471.1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f t="shared" si="0"/>
        <v>30471.1</v>
      </c>
      <c r="L7" s="9">
        <v>3351.82</v>
      </c>
      <c r="M7" s="9">
        <v>6588.44</v>
      </c>
      <c r="N7" s="9">
        <v>0</v>
      </c>
      <c r="O7" s="9">
        <f t="shared" si="1"/>
        <v>9940.26</v>
      </c>
      <c r="P7" s="9">
        <f t="shared" si="2"/>
        <v>20530.839999999997</v>
      </c>
      <c r="Q7" s="9">
        <v>710</v>
      </c>
      <c r="R7" s="30">
        <v>0</v>
      </c>
    </row>
    <row r="8" spans="1:19" ht="28.35" customHeight="1" x14ac:dyDescent="0.2">
      <c r="A8" s="15">
        <v>4566</v>
      </c>
      <c r="B8" s="8" t="s">
        <v>58</v>
      </c>
      <c r="C8" s="8" t="s">
        <v>56</v>
      </c>
      <c r="D8" s="8" t="s">
        <v>59</v>
      </c>
      <c r="E8" s="9">
        <v>30471.1</v>
      </c>
      <c r="F8" s="9">
        <v>0</v>
      </c>
      <c r="G8" s="9">
        <v>0</v>
      </c>
      <c r="H8" s="9">
        <v>15235.54</v>
      </c>
      <c r="I8" s="9">
        <v>0</v>
      </c>
      <c r="J8" s="9">
        <v>0</v>
      </c>
      <c r="K8" s="9">
        <f t="shared" si="0"/>
        <v>45706.64</v>
      </c>
      <c r="L8" s="9">
        <f>3351.82+1675.9</f>
        <v>5027.72</v>
      </c>
      <c r="M8" s="9">
        <v>6588.44</v>
      </c>
      <c r="N8" s="9">
        <v>0</v>
      </c>
      <c r="O8" s="9">
        <f t="shared" si="1"/>
        <v>11616.16</v>
      </c>
      <c r="P8" s="9">
        <f t="shared" si="2"/>
        <v>34090.479999999996</v>
      </c>
      <c r="Q8" s="9">
        <f>4377.73+710</f>
        <v>5087.7299999999996</v>
      </c>
      <c r="R8" s="30">
        <v>0</v>
      </c>
    </row>
    <row r="9" spans="1:19" ht="28.35" customHeight="1" x14ac:dyDescent="0.2">
      <c r="A9" s="15">
        <v>4567</v>
      </c>
      <c r="B9" s="8" t="s">
        <v>26</v>
      </c>
      <c r="C9" s="8" t="s">
        <v>27</v>
      </c>
      <c r="D9" s="8" t="s">
        <v>0</v>
      </c>
      <c r="E9" s="9">
        <v>30471.1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f t="shared" si="0"/>
        <v>30471.1</v>
      </c>
      <c r="L9" s="9">
        <v>3351.82</v>
      </c>
      <c r="M9" s="9">
        <v>6588.44</v>
      </c>
      <c r="N9" s="9">
        <v>0</v>
      </c>
      <c r="O9" s="9">
        <f t="shared" si="1"/>
        <v>9940.26</v>
      </c>
      <c r="P9" s="9">
        <f t="shared" si="2"/>
        <v>20530.839999999997</v>
      </c>
      <c r="Q9" s="9">
        <f>4377.73+710</f>
        <v>5087.7299999999996</v>
      </c>
      <c r="R9" s="30">
        <v>0</v>
      </c>
    </row>
    <row r="10" spans="1:19" ht="28.35" customHeight="1" x14ac:dyDescent="0.2">
      <c r="A10" s="26">
        <v>4568</v>
      </c>
      <c r="B10" s="27" t="s">
        <v>69</v>
      </c>
      <c r="C10" s="48" t="s">
        <v>56</v>
      </c>
      <c r="D10" s="48" t="s">
        <v>71</v>
      </c>
      <c r="E10" s="49">
        <v>30471.1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f t="shared" si="0"/>
        <v>30471.1</v>
      </c>
      <c r="L10" s="49">
        <v>3351.82</v>
      </c>
      <c r="M10" s="49">
        <v>4409.76</v>
      </c>
      <c r="N10" s="49">
        <v>0</v>
      </c>
      <c r="O10" s="49">
        <v>7761.58</v>
      </c>
      <c r="P10" s="49">
        <v>14215.91</v>
      </c>
      <c r="Q10" s="49">
        <v>710</v>
      </c>
      <c r="R10" s="50">
        <v>0</v>
      </c>
      <c r="S10" s="51"/>
    </row>
    <row r="11" spans="1:19" ht="28.35" customHeight="1" x14ac:dyDescent="0.2">
      <c r="A11" s="15">
        <v>4569</v>
      </c>
      <c r="B11" s="8" t="s">
        <v>55</v>
      </c>
      <c r="C11" s="8" t="s">
        <v>56</v>
      </c>
      <c r="D11" s="8" t="s">
        <v>57</v>
      </c>
      <c r="E11" s="9">
        <v>30471.1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f t="shared" si="0"/>
        <v>30471.1</v>
      </c>
      <c r="L11" s="9">
        <v>3351.82</v>
      </c>
      <c r="M11" s="9">
        <v>6588.44</v>
      </c>
      <c r="N11" s="9">
        <v>0</v>
      </c>
      <c r="O11" s="9">
        <f t="shared" si="1"/>
        <v>9940.26</v>
      </c>
      <c r="P11" s="9">
        <f t="shared" si="2"/>
        <v>20530.839999999997</v>
      </c>
      <c r="Q11" s="9">
        <f>4377.73+710</f>
        <v>5087.7299999999996</v>
      </c>
      <c r="R11" s="30">
        <v>0</v>
      </c>
    </row>
    <row r="12" spans="1:19" ht="28.35" customHeight="1" x14ac:dyDescent="0.2">
      <c r="A12" s="15">
        <v>4570</v>
      </c>
      <c r="B12" s="8" t="s">
        <v>67</v>
      </c>
      <c r="C12" s="8" t="s">
        <v>56</v>
      </c>
      <c r="D12" s="8" t="s">
        <v>68</v>
      </c>
      <c r="E12" s="9">
        <v>30471.1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f t="shared" si="0"/>
        <v>30471.1</v>
      </c>
      <c r="L12" s="9">
        <v>3351.82</v>
      </c>
      <c r="M12" s="9">
        <v>6588.44</v>
      </c>
      <c r="N12" s="9">
        <v>0</v>
      </c>
      <c r="O12" s="9">
        <f t="shared" si="1"/>
        <v>9940.26</v>
      </c>
      <c r="P12" s="9">
        <f t="shared" si="2"/>
        <v>20530.839999999997</v>
      </c>
      <c r="Q12" s="9">
        <f>4377.73+710-677.67</f>
        <v>4410.0599999999995</v>
      </c>
      <c r="R12" s="30">
        <v>0</v>
      </c>
    </row>
    <row r="13" spans="1:19" ht="28.35" customHeight="1" x14ac:dyDescent="0.2">
      <c r="A13" s="31" t="s">
        <v>11</v>
      </c>
      <c r="B13" s="31"/>
      <c r="C13" s="32"/>
      <c r="D13" s="32"/>
      <c r="E13" s="33">
        <f>SUM(E4:E12)</f>
        <v>274239.90000000002</v>
      </c>
      <c r="F13" s="33">
        <f t="shared" ref="F13:R13" si="3">SUM(F4:F12)</f>
        <v>0</v>
      </c>
      <c r="G13" s="33">
        <f t="shared" si="3"/>
        <v>0</v>
      </c>
      <c r="H13" s="33">
        <f t="shared" si="3"/>
        <v>15235.54</v>
      </c>
      <c r="I13" s="33">
        <f t="shared" si="3"/>
        <v>0</v>
      </c>
      <c r="J13" s="33">
        <f t="shared" si="3"/>
        <v>0</v>
      </c>
      <c r="K13" s="33">
        <f t="shared" si="3"/>
        <v>289475.44</v>
      </c>
      <c r="L13" s="33">
        <f t="shared" si="3"/>
        <v>31842.28</v>
      </c>
      <c r="M13" s="33">
        <f t="shared" si="3"/>
        <v>55803</v>
      </c>
      <c r="N13" s="33">
        <f t="shared" si="3"/>
        <v>0</v>
      </c>
      <c r="O13" s="33">
        <f t="shared" si="3"/>
        <v>87645.279999999984</v>
      </c>
      <c r="P13" s="33">
        <f t="shared" si="3"/>
        <v>193336.54999999996</v>
      </c>
      <c r="Q13" s="33">
        <f t="shared" si="3"/>
        <v>31978.71</v>
      </c>
      <c r="R13" s="33">
        <f t="shared" si="3"/>
        <v>0</v>
      </c>
    </row>
    <row r="14" spans="1:19" ht="28.35" customHeight="1" x14ac:dyDescent="0.25">
      <c r="A14" s="10"/>
      <c r="B14" s="10"/>
      <c r="C14" s="11"/>
      <c r="D14" s="11"/>
      <c r="E14" s="11"/>
      <c r="F14" s="11"/>
      <c r="G14" s="11"/>
      <c r="H14" s="11"/>
      <c r="I14" s="11"/>
      <c r="J14" s="11"/>
      <c r="K14" s="11"/>
      <c r="L14" s="10"/>
      <c r="M14" s="10"/>
      <c r="N14" s="10"/>
      <c r="O14" s="10"/>
      <c r="P14" s="11"/>
      <c r="Q14" s="11"/>
      <c r="R14" s="11"/>
    </row>
    <row r="15" spans="1:19" ht="21.2" customHeight="1" x14ac:dyDescent="0.25">
      <c r="A15" s="12" t="s">
        <v>41</v>
      </c>
      <c r="B15" s="13" t="s">
        <v>12</v>
      </c>
      <c r="C15" s="14"/>
      <c r="D15" s="14"/>
      <c r="E15" s="11"/>
      <c r="F15" s="11"/>
      <c r="G15" s="11"/>
      <c r="H15" s="11"/>
      <c r="I15" s="11"/>
      <c r="J15" s="11"/>
      <c r="K15" s="11"/>
      <c r="L15" s="10"/>
      <c r="M15" s="10"/>
      <c r="N15" s="10"/>
      <c r="O15" s="10"/>
      <c r="P15" s="11"/>
      <c r="Q15" s="11"/>
      <c r="R15" s="11"/>
    </row>
    <row r="16" spans="1:19" ht="21.2" customHeight="1" x14ac:dyDescent="0.25">
      <c r="A16" s="12" t="s">
        <v>42</v>
      </c>
      <c r="B16" s="13" t="s">
        <v>13</v>
      </c>
      <c r="C16" s="14"/>
      <c r="D16" s="14"/>
      <c r="E16" s="11"/>
      <c r="F16" s="11"/>
      <c r="G16" s="11"/>
      <c r="H16" s="11"/>
      <c r="I16" s="11"/>
      <c r="J16" s="11"/>
      <c r="K16" s="11"/>
      <c r="L16" s="10"/>
      <c r="M16" s="10"/>
      <c r="N16" s="10"/>
      <c r="O16" s="10"/>
      <c r="P16" s="11"/>
      <c r="Q16" s="11"/>
      <c r="R16" s="11"/>
    </row>
    <row r="17" spans="1:18" ht="21.2" customHeight="1" x14ac:dyDescent="0.25">
      <c r="A17" s="12" t="s">
        <v>43</v>
      </c>
      <c r="B17" s="13" t="s">
        <v>14</v>
      </c>
      <c r="C17" s="14"/>
      <c r="D17" s="14"/>
      <c r="E17" s="11"/>
      <c r="F17" s="11"/>
      <c r="G17" s="11"/>
      <c r="H17" s="11"/>
      <c r="I17" s="11"/>
      <c r="J17" s="11"/>
      <c r="K17" s="11"/>
      <c r="L17" s="10"/>
      <c r="M17" s="10"/>
      <c r="N17" s="10"/>
      <c r="O17" s="10"/>
      <c r="P17" s="11"/>
      <c r="Q17" s="11"/>
      <c r="R17" s="11"/>
    </row>
    <row r="18" spans="1:18" ht="21.2" customHeight="1" x14ac:dyDescent="0.25">
      <c r="A18" s="12" t="s">
        <v>44</v>
      </c>
      <c r="B18" s="13" t="s">
        <v>15</v>
      </c>
      <c r="C18" s="14"/>
      <c r="D18" s="14"/>
      <c r="E18" s="11"/>
      <c r="F18" s="11"/>
      <c r="G18" s="11"/>
      <c r="H18" s="11"/>
      <c r="I18" s="11"/>
      <c r="J18" s="11"/>
      <c r="K18" s="11"/>
      <c r="L18" s="10"/>
      <c r="M18" s="10"/>
      <c r="N18" s="10"/>
      <c r="O18" s="10"/>
      <c r="P18" s="11"/>
      <c r="Q18" s="11"/>
      <c r="R18" s="11"/>
    </row>
    <row r="19" spans="1:18" ht="21.2" customHeight="1" x14ac:dyDescent="0.25">
      <c r="A19" s="12" t="s">
        <v>45</v>
      </c>
      <c r="B19" s="13" t="s">
        <v>16</v>
      </c>
      <c r="C19" s="14"/>
      <c r="D19" s="14"/>
      <c r="E19" s="11"/>
      <c r="F19" s="11"/>
      <c r="G19" s="11"/>
      <c r="H19" s="11"/>
      <c r="I19" s="11"/>
      <c r="J19" s="11"/>
      <c r="K19" s="11"/>
      <c r="L19" s="10"/>
      <c r="M19" s="10"/>
      <c r="N19" s="10"/>
      <c r="O19" s="10"/>
      <c r="P19" s="11"/>
      <c r="Q19" s="11"/>
      <c r="R19" s="11"/>
    </row>
    <row r="20" spans="1:18" ht="21.2" customHeight="1" x14ac:dyDescent="0.25">
      <c r="A20" s="12" t="s">
        <v>46</v>
      </c>
      <c r="B20" s="13" t="s">
        <v>17</v>
      </c>
      <c r="C20" s="14"/>
      <c r="D20" s="14"/>
      <c r="E20" s="11"/>
      <c r="F20" s="11"/>
      <c r="G20" s="11"/>
      <c r="H20" s="11"/>
      <c r="I20" s="11"/>
      <c r="J20" s="11"/>
      <c r="K20" s="11"/>
      <c r="L20" s="10"/>
      <c r="M20" s="10"/>
      <c r="N20" s="10"/>
      <c r="O20" s="10"/>
      <c r="P20" s="11"/>
      <c r="Q20" s="11"/>
      <c r="R20" s="11"/>
    </row>
    <row r="21" spans="1:18" ht="21.2" customHeight="1" x14ac:dyDescent="0.25">
      <c r="A21" s="12" t="s">
        <v>47</v>
      </c>
      <c r="B21" s="13" t="s">
        <v>18</v>
      </c>
      <c r="C21" s="14"/>
      <c r="D21" s="14"/>
      <c r="E21" s="2"/>
      <c r="F21" s="2"/>
      <c r="G21" s="2"/>
      <c r="H21" s="2"/>
      <c r="I21" s="2"/>
      <c r="J21" s="2"/>
      <c r="K21" s="2"/>
      <c r="L21" s="2"/>
      <c r="M21" s="10"/>
      <c r="N21" s="10"/>
      <c r="O21" s="10"/>
      <c r="P21" s="11"/>
      <c r="Q21" s="11"/>
      <c r="R21" s="11"/>
    </row>
    <row r="22" spans="1:18" ht="21.2" customHeight="1" x14ac:dyDescent="0.25">
      <c r="A22" s="12" t="s">
        <v>48</v>
      </c>
      <c r="B22" s="13" t="s">
        <v>19</v>
      </c>
      <c r="C22" s="14"/>
      <c r="D22" s="14"/>
      <c r="E22" s="11"/>
      <c r="F22" s="11"/>
      <c r="G22" s="11"/>
      <c r="H22" s="11"/>
      <c r="I22" s="11"/>
      <c r="J22" s="11"/>
      <c r="K22" s="11"/>
      <c r="L22" s="10"/>
      <c r="M22" s="10"/>
      <c r="N22" s="10"/>
      <c r="O22" s="10"/>
      <c r="P22" s="11"/>
      <c r="Q22" s="11"/>
      <c r="R22" s="11"/>
    </row>
    <row r="23" spans="1:18" ht="21.2" customHeight="1" x14ac:dyDescent="0.25">
      <c r="A23" s="12" t="s">
        <v>49</v>
      </c>
      <c r="B23" s="13" t="s">
        <v>20</v>
      </c>
      <c r="C23" s="14"/>
      <c r="D23" s="14"/>
      <c r="E23" s="11"/>
      <c r="F23" s="11"/>
      <c r="G23" s="11"/>
      <c r="H23" s="11"/>
      <c r="I23" s="11"/>
      <c r="J23" s="11"/>
      <c r="K23" s="11"/>
      <c r="L23" s="10"/>
      <c r="M23" s="10"/>
      <c r="N23" s="10"/>
      <c r="O23" s="10"/>
      <c r="P23" s="11"/>
      <c r="Q23" s="11"/>
      <c r="R23" s="11"/>
    </row>
    <row r="24" spans="1:18" ht="21.2" customHeight="1" x14ac:dyDescent="0.25">
      <c r="A24" s="12" t="s">
        <v>50</v>
      </c>
      <c r="B24" s="13" t="s">
        <v>21</v>
      </c>
      <c r="C24" s="14"/>
      <c r="D24" s="14"/>
      <c r="E24" s="11"/>
      <c r="F24" s="11"/>
      <c r="G24" s="11"/>
      <c r="H24" s="11"/>
      <c r="I24" s="11"/>
      <c r="J24" s="11"/>
      <c r="K24" s="11"/>
      <c r="L24" s="10"/>
      <c r="M24" s="10"/>
      <c r="N24" s="10"/>
      <c r="O24" s="10"/>
      <c r="P24" s="11"/>
      <c r="Q24" s="11"/>
      <c r="R24" s="11"/>
    </row>
    <row r="25" spans="1:18" ht="21.2" customHeight="1" x14ac:dyDescent="0.25">
      <c r="A25" s="12" t="s">
        <v>51</v>
      </c>
      <c r="B25" s="13" t="s">
        <v>22</v>
      </c>
      <c r="C25" s="14"/>
      <c r="D25" s="14"/>
      <c r="E25" s="11"/>
      <c r="F25" s="11"/>
      <c r="G25" s="11"/>
      <c r="H25" s="11"/>
      <c r="I25" s="11"/>
      <c r="J25" s="11"/>
      <c r="K25" s="11"/>
      <c r="L25" s="10"/>
      <c r="M25" s="10"/>
      <c r="N25" s="10"/>
      <c r="O25" s="10"/>
      <c r="P25" s="11"/>
      <c r="Q25" s="11"/>
      <c r="R25" s="11"/>
    </row>
    <row r="26" spans="1:18" ht="21.2" customHeight="1" x14ac:dyDescent="0.25">
      <c r="A26" s="12" t="s">
        <v>52</v>
      </c>
      <c r="B26" s="13" t="s">
        <v>23</v>
      </c>
      <c r="C26" s="14"/>
      <c r="D26" s="14"/>
      <c r="E26" s="11"/>
      <c r="F26" s="11"/>
      <c r="G26" s="11"/>
      <c r="H26" s="11"/>
      <c r="I26" s="11"/>
      <c r="J26" s="11"/>
      <c r="K26" s="11"/>
      <c r="L26" s="10"/>
      <c r="M26" s="10"/>
      <c r="N26" s="10"/>
      <c r="O26" s="10"/>
      <c r="P26" s="11"/>
      <c r="Q26" s="11"/>
      <c r="R26" s="11"/>
    </row>
    <row r="27" spans="1:18" ht="21.2" customHeight="1" x14ac:dyDescent="0.25">
      <c r="A27" s="12" t="s">
        <v>53</v>
      </c>
      <c r="B27" s="13" t="s">
        <v>24</v>
      </c>
      <c r="C27" s="14"/>
      <c r="D27" s="14"/>
      <c r="E27" s="11"/>
      <c r="F27" s="11"/>
      <c r="G27" s="11"/>
      <c r="H27" s="11"/>
      <c r="I27" s="11"/>
      <c r="J27" s="11"/>
      <c r="K27" s="11"/>
      <c r="L27" s="10"/>
      <c r="M27" s="10"/>
      <c r="N27" s="10"/>
      <c r="O27" s="10"/>
      <c r="P27" s="11"/>
      <c r="Q27" s="11"/>
      <c r="R27" s="11"/>
    </row>
    <row r="28" spans="1:18" ht="21.2" customHeight="1" x14ac:dyDescent="0.25">
      <c r="A28" s="12" t="s">
        <v>54</v>
      </c>
      <c r="B28" s="13" t="s">
        <v>25</v>
      </c>
      <c r="C28" s="14"/>
      <c r="D28" s="14"/>
      <c r="E28" s="11"/>
      <c r="F28" s="11"/>
      <c r="G28" s="11"/>
      <c r="H28" s="11"/>
      <c r="I28" s="11"/>
      <c r="J28" s="11"/>
      <c r="K28" s="11"/>
      <c r="L28" s="10"/>
      <c r="M28" s="10"/>
      <c r="N28" s="10"/>
      <c r="O28" s="10"/>
      <c r="P28" s="11"/>
      <c r="Q28" s="11"/>
      <c r="R28" s="11"/>
    </row>
  </sheetData>
  <mergeCells count="5">
    <mergeCell ref="E1:K1"/>
    <mergeCell ref="L1:O1"/>
    <mergeCell ref="E2:F2"/>
    <mergeCell ref="G2:J2"/>
    <mergeCell ref="L2:N2"/>
  </mergeCells>
  <pageMargins left="0.51181102362204722" right="0.51181102362204722" top="0.90562500000000001" bottom="0.78740157480314965" header="0.31496062992125984" footer="0.31496062992125984"/>
  <pageSetup paperSize="9" scale="49" fitToHeight="0" orientation="landscape" r:id="rId1"/>
  <headerFooter>
    <oddHeader xml:space="preserve">&amp;L&amp;G&amp;C&amp;"Arial,Normal"&amp;18Detalhamento Folha de Pagamento 
[conforme Resolução CNMP 89/2012]
Folha Normal 10/2016
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2016-11-22T18:44:37Z</dcterms:modified>
</cp:coreProperties>
</file>