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Plan1" sheetId="1" r:id="rId1"/>
  </sheets>
  <definedNames>
    <definedName name="_xlnm._FilterDatabase" localSheetId="0" hidden="1">Plan1!$A$3:$R$12</definedName>
  </definedNames>
  <calcPr calcId="144525"/>
</workbook>
</file>

<file path=xl/calcChain.xml><?xml version="1.0" encoding="utf-8"?>
<calcChain xmlns="http://schemas.openxmlformats.org/spreadsheetml/2006/main">
  <c r="Q12" i="1" l="1"/>
  <c r="Q11" i="1"/>
  <c r="Q7" i="1"/>
  <c r="Q6" i="1"/>
  <c r="Q5" i="1"/>
  <c r="Q4" i="1"/>
  <c r="Q9" i="1"/>
  <c r="L7" i="1" l="1"/>
  <c r="Q8" i="1" l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P11" i="1" s="1"/>
  <c r="K8" i="1"/>
  <c r="K7" i="1"/>
  <c r="K6" i="1"/>
  <c r="P6" i="1" s="1"/>
  <c r="K12" i="1"/>
  <c r="O9" i="1"/>
  <c r="K9" i="1"/>
  <c r="P9" i="1" s="1"/>
  <c r="P5" i="1" l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<sst xmlns="http://schemas.openxmlformats.org/spreadsheetml/2006/main" count="85" uniqueCount="78">
  <si>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</si>
  <si>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</si>
  <si>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</si>
  <si>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</si>
  <si>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</si>
  <si>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</si>
  <si>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</si>
  <si>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</si>
  <si>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</si>
  <si>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</si>
  <si>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</si>
  <si>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</si>
  <si>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</si>
  <si>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</si>
  <si>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</si>
  <si>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</si>
  <si>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</si>
  <si>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</si>
  <si>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</si>
  <si>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</si>
  <si>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</si>
  <si>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</si>
  <si>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</si>
  <si>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</si>
  <si>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</si>
  <si>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</si>
  <si>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</si>
  <si>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</si>
  <si>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</si>
  <si>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</si>
  <si>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</si>
  <si>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</si>
  <si>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</si>
  <si>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</si>
  <si>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</si>
  <si>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</si>
  <si>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</si>
  <si>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</si>
  <si>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</si>
  <si>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</si>
  <si>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</si>
  <si>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</si>
  <si>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</si>
  <si>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</si>
  <si>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</si>
  <si>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</si>
  <si>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</si>
  <si>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</si>
  <si>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</si>
  <si>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</si>
  <si>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</si>
  <si>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</si>
  <si>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</si>
  <si>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</si>
  <si>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</si>
  <si>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</si>
  <si>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</si>
  <si>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</si>
  <si>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</si>
  <si>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</si>
  <si>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</si>
  <si>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</si>
  <si>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</si>
  <si>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</si>
  <si>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</si>
  <si>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</si>
  <si>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</si>
  <si>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</si>
  <si>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</si>
  <si>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</si>
  <si>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</si>
  <si>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</si>
  <si>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</si>
  <si>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</si>
  <si>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</si>
  <si>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</si>
  <si>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</si>
  <si>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Procuradoria-Gerla;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</si>
</sst>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D1" zoomScaleNormal="100" workbookViewId="0">
      <selection activeCell="Q10" sqref="Q10:R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v>3351.82</v>
      </c>
      <c r="M4" s="30">
        <v>5195.79</v>
      </c>
      <c r="N4" s="30">
        <v>0</v>
      </c>
      <c r="O4" s="37">
        <f t="shared" ref="O4:O11" si="1">SUM(L4:N4)</f>
        <v>8547.61</v>
      </c>
      <c r="P4" s="36">
        <f t="shared" ref="P4:P12" si="2">K4-O4</f>
        <v>21923.489999999998</v>
      </c>
      <c r="Q4" s="30">
        <f>4377.73+710+20314.07</f>
        <v>25401.8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30">
        <v>30471.1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6">
        <f t="shared" si="0"/>
        <v>30471.1</v>
      </c>
      <c r="L5" s="30">
        <v>3351.82</v>
      </c>
      <c r="M5" s="30">
        <v>6588.44</v>
      </c>
      <c r="N5" s="30">
        <v>0</v>
      </c>
      <c r="O5" s="37">
        <f t="shared" si="1"/>
        <v>9940.26</v>
      </c>
      <c r="P5" s="36">
        <f t="shared" si="2"/>
        <v>20530.839999999997</v>
      </c>
      <c r="Q5" s="30">
        <f>710+20314.07</f>
        <v>21024.07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v>3351.82</v>
      </c>
      <c r="M6" s="30">
        <v>6588.44</v>
      </c>
      <c r="N6" s="30">
        <v>0</v>
      </c>
      <c r="O6" s="37">
        <f t="shared" si="1"/>
        <v>9940.26</v>
      </c>
      <c r="P6" s="36">
        <f t="shared" si="2"/>
        <v>20530.839999999997</v>
      </c>
      <c r="Q6" s="30">
        <f>4377.73+710+20314.07</f>
        <v>25401.8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15235.54</v>
      </c>
      <c r="I7" s="30">
        <v>0</v>
      </c>
      <c r="J7" s="30">
        <v>0</v>
      </c>
      <c r="K7" s="36">
        <f t="shared" si="0"/>
        <v>45706.64</v>
      </c>
      <c r="L7" s="30">
        <f>3351.82+1675.9</f>
        <v>5027.72</v>
      </c>
      <c r="M7" s="30">
        <v>6536.3</v>
      </c>
      <c r="N7" s="30">
        <v>0</v>
      </c>
      <c r="O7" s="37">
        <f t="shared" si="1"/>
        <v>11564.02</v>
      </c>
      <c r="P7" s="36">
        <f t="shared" si="2"/>
        <v>34142.619999999995</v>
      </c>
      <c r="Q7" s="30">
        <f>710+20314.07</f>
        <v>21024.07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>3351.82</f>
        <v>3351.82</v>
      </c>
      <c r="M8" s="30">
        <v>6588.44</v>
      </c>
      <c r="N8" s="30">
        <v>0</v>
      </c>
      <c r="O8" s="37">
        <f t="shared" si="1"/>
        <v>9940.26</v>
      </c>
      <c r="P8" s="36">
        <f t="shared" si="2"/>
        <v>20530.839999999997</v>
      </c>
      <c r="Q8" s="30">
        <f>4377.73+710</f>
        <v>5087.7299999999996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v>3351.82</v>
      </c>
      <c r="M9" s="30">
        <v>6588.44</v>
      </c>
      <c r="N9" s="30">
        <v>0</v>
      </c>
      <c r="O9" s="37">
        <f t="shared" si="1"/>
        <v>9940.26</v>
      </c>
      <c r="P9" s="36">
        <f t="shared" si="2"/>
        <v>20530.839999999997</v>
      </c>
      <c r="Q9" s="30">
        <f>4377.73+710+20314.07</f>
        <v>25401.8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6">
        <f t="shared" si="0"/>
        <v>30471.1</v>
      </c>
      <c r="L10" s="30">
        <v>3351.82</v>
      </c>
      <c r="M10" s="30">
        <v>4409.76</v>
      </c>
      <c r="N10" s="30">
        <v>0</v>
      </c>
      <c r="O10" s="37">
        <f t="shared" si="1"/>
        <v>7761.58</v>
      </c>
      <c r="P10" s="36">
        <f t="shared" si="2"/>
        <v>22709.519999999997</v>
      </c>
      <c r="Q10" s="30">
        <v>710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v>3351.82</v>
      </c>
      <c r="M11" s="30">
        <v>6588.44</v>
      </c>
      <c r="N11" s="30">
        <v>0</v>
      </c>
      <c r="O11" s="37">
        <f t="shared" si="1"/>
        <v>9940.26</v>
      </c>
      <c r="P11" s="36">
        <f t="shared" si="2"/>
        <v>20530.839999999997</v>
      </c>
      <c r="Q11" s="30">
        <f>4377.73+710+20314.07</f>
        <v>25401.8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30">
        <v>30471.1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6">
        <f t="shared" si="0"/>
        <v>30471.1</v>
      </c>
      <c r="L12" s="30">
        <v>3351.82</v>
      </c>
      <c r="M12" s="30">
        <v>6588.44</v>
      </c>
      <c r="N12" s="30">
        <v>0</v>
      </c>
      <c r="O12" s="37">
        <v>12298.83</v>
      </c>
      <c r="P12" s="36">
        <f t="shared" si="2"/>
        <v>18172.269999999997</v>
      </c>
      <c r="Q12" s="30">
        <f>4377.73+710+20314.07</f>
        <v>25401.8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3">SUM(F4:F12)</f>
        <v>0</v>
      </c>
      <c r="G13" s="40">
        <f t="shared" si="3"/>
        <v>0</v>
      </c>
      <c r="H13" s="40">
        <f t="shared" si="3"/>
        <v>15235.54</v>
      </c>
      <c r="I13" s="40">
        <f t="shared" si="3"/>
        <v>0</v>
      </c>
      <c r="J13" s="40">
        <f t="shared" si="3"/>
        <v>0</v>
      </c>
      <c r="K13" s="40">
        <f t="shared" si="3"/>
        <v>289475.44</v>
      </c>
      <c r="L13" s="40">
        <f t="shared" si="3"/>
        <v>31842.28</v>
      </c>
      <c r="M13" s="40">
        <f t="shared" si="3"/>
        <v>55672.490000000005</v>
      </c>
      <c r="N13" s="40">
        <f t="shared" si="3"/>
        <v>0</v>
      </c>
      <c r="O13" s="40">
        <f t="shared" si="3"/>
        <v>89873.340000000011</v>
      </c>
      <c r="P13" s="40">
        <f t="shared" si="3"/>
        <v>199602.09999999995</v>
      </c>
      <c r="Q13" s="40">
        <f t="shared" si="3"/>
        <v>174854.86999999997</v>
      </c>
      <c r="R13" s="41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03/2017
</oddHeader>
    <oddFooter>&amp;R&amp;"Arial,Normal"&amp;8Página &amp;N de &amp;P</oddFooter>
  </headerFooter>
  <ignoredErrors>
    <ignoredError sqref="Q5:Q6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2017-04-11T16:41:13Z</dcterms:modified>
</cp:coreProperties>
</file>