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G13" i="2" l="1"/>
  <c r="G12" i="2"/>
  <c r="G11" i="2"/>
  <c r="G10" i="2"/>
  <c r="G9" i="2"/>
  <c r="G8" i="2"/>
  <c r="G7" i="2"/>
  <c r="G6" i="2"/>
  <c r="G5" i="2"/>
  <c r="M10" i="1"/>
  <c r="E8" i="3"/>
  <c r="L15" i="1" l="1"/>
  <c r="L7" i="1"/>
  <c r="M7" i="1"/>
  <c r="E6" i="3"/>
  <c r="E14" i="3"/>
  <c r="E13" i="3"/>
  <c r="E12" i="3"/>
  <c r="E11" i="3"/>
  <c r="E10" i="3"/>
  <c r="E9" i="3"/>
  <c r="E7" i="3"/>
  <c r="M15" i="1"/>
  <c r="M14" i="1"/>
  <c r="M12" i="1"/>
  <c r="M11" i="1"/>
  <c r="M9" i="1"/>
  <c r="M8" i="1"/>
  <c r="L14" i="1"/>
  <c r="L13" i="1"/>
  <c r="L12" i="1"/>
  <c r="L11" i="1"/>
  <c r="L10" i="1"/>
  <c r="L9" i="1"/>
  <c r="L8" i="1"/>
  <c r="C13" i="2" l="1"/>
  <c r="C12" i="2"/>
  <c r="C11" i="2"/>
  <c r="C10" i="2"/>
  <c r="C9" i="2"/>
  <c r="C8" i="2"/>
  <c r="C7" i="2"/>
  <c r="C6" i="2"/>
  <c r="C5" i="2"/>
  <c r="O7" i="3" l="1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<sst xmlns="http://schemas.openxmlformats.org/spreadsheetml/2006/main" count="211" uniqueCount="113">
  <si>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</si>
  <si>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</si>
  <si>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</si>
  <si>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</si>
  <si>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</si>
  <si>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</si>
  <si>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</si>
  <si>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</si>
  <si>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</si>
  <si>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</si>
  <si>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</si>
  <si>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</si>
  <si>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</si>
  <si>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</si>
  <si>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</si>
  <si>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</si>
  <si>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</si>
  <si>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</si>
  <si>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</si>
  <si>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</si>
  <si>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</si>
  <si>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</si>
  <si>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</si>
  <si>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</si>
  <si>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</si>
  <si>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</si>
  <si>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</si>
  <si>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</si>
  <si>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</si>
  <si>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</si>
  <si>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</si>
  <si>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</si>
  <si>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</si>
  <si>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</si>
  <si>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</si>
  <si>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</si>
  <si>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</si>
  <si>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</si>
  <si>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</si>
  <si>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</si>
  <si>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</si>
  <si>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</si>
  <si>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</si>
  <si>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</si>
  <si>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</si>
  <si>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</si>
  <si>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</si>
  <si>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</si>
  <si>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</si>
  <si>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</si>
  <si>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</si>
  <si>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</si>
  <si>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</si>
  <si>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</si>
  <si>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</si>
  <si>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</si>
  <si>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</si>
  <si>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</si>
  <si>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</si>
  <si>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</si>
  <si>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</si>
  <si>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</si>
  <si>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</si>
  <si>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</si>
  <si>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</si>
  <si>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</si>
  <si>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</si>
  <si>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</si>
  <si>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</si>
  <si>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</si>
  <si>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</si>
  <si>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</si>
  <si>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</si>
  <si>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</si>
  <si>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</si>
  <si>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</si>
  <si>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</si>
  <si>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</si>
  <si>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</si>
  <si>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</si>
  <si>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</si>
  <si>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</si>
  <si>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</si>
  <si>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</si>
  <si>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</si>
  <si>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</si>
  <si>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</si>
  <si>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</si>
  <si>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</si>
  <si>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</si>
  <si>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</si>
  <si>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</si>
  <si>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</si>
  <si>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</si>
  <si>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</si>
  <si>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</si>
  <si>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</si>
  <si>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</si>
  <si>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</si>
  <si>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</si>
  <si>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</si>
  <si>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</si>
  <si>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</si>
  <si>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</si>
  <si>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administrativo</t>
  </si>
  <si>
    <t>Auxílio-Alimentação fixado em R$920,00/mês, conforme Ato Normativo 742/2012-PGJ e Ato 46/2018-PGJ.</t>
  </si>
  <si>
    <t>Folha Normal 01/2019</t>
  </si>
  <si>
    <t>última atualização: 02.02.2019</t>
  </si>
  <si>
    <t>Ofício 262/2018 - GPGC</t>
  </si>
  <si>
    <t>Indenização de férias não gozadas (art. 205, § 1º, e 211, § 2º, da Lei Orgânica do Ministério Público do Estado de São Paulo)</t>
  </si>
  <si>
    <t>Auxílio-Moradia fixado em R$4.377,73/mês, conforme Resolução CNMP 194/2018.</t>
  </si>
  <si>
    <t>2/2</t>
  </si>
  <si>
    <t>última atualização: 06.03.2019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</si>
</sst>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49" fontId="9" fillId="0" borderId="10" xfId="1" applyNumberFormat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M13" sqref="M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9" t="s">
        <v>57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7" ht="20.25" x14ac:dyDescent="0.3">
      <c r="A3" s="50" t="s">
        <v>112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7" s="19" customFormat="1" ht="28.35" customHeight="1" x14ac:dyDescent="0.25">
      <c r="A4" s="2"/>
      <c r="B4" s="2"/>
      <c r="C4" s="3"/>
      <c r="D4" s="4"/>
      <c r="E4" s="51" t="s">
        <v>5</v>
      </c>
      <c r="F4" s="52"/>
      <c r="G4" s="52"/>
      <c r="H4" s="52"/>
      <c r="I4" s="52"/>
      <c r="J4" s="52"/>
      <c r="K4" s="53"/>
      <c r="L4" s="54" t="s">
        <v>6</v>
      </c>
      <c r="M4" s="55"/>
      <c r="N4" s="55"/>
      <c r="O4" s="56"/>
      <c r="P4" s="46" t="s">
        <v>101</v>
      </c>
    </row>
    <row r="5" spans="1:17" s="19" customFormat="1" ht="28.35" customHeight="1" x14ac:dyDescent="0.25">
      <c r="A5" s="5"/>
      <c r="B5" s="3"/>
      <c r="C5" s="6"/>
      <c r="D5" s="7"/>
      <c r="E5" s="57" t="s">
        <v>7</v>
      </c>
      <c r="F5" s="58"/>
      <c r="G5" s="57" t="s">
        <v>8</v>
      </c>
      <c r="H5" s="59"/>
      <c r="I5" s="59"/>
      <c r="J5" s="58"/>
      <c r="K5" s="13"/>
      <c r="L5" s="60" t="s">
        <v>9</v>
      </c>
      <c r="M5" s="61"/>
      <c r="N5" s="62"/>
      <c r="O5" s="16"/>
      <c r="P5" s="47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90</v>
      </c>
      <c r="F6" s="14" t="s">
        <v>91</v>
      </c>
      <c r="G6" s="14" t="s">
        <v>92</v>
      </c>
      <c r="H6" s="14" t="s">
        <v>93</v>
      </c>
      <c r="I6" s="14" t="s">
        <v>94</v>
      </c>
      <c r="J6" s="14" t="s">
        <v>95</v>
      </c>
      <c r="K6" s="15" t="s">
        <v>96</v>
      </c>
      <c r="L6" s="17" t="s">
        <v>97</v>
      </c>
      <c r="M6" s="17" t="s">
        <v>98</v>
      </c>
      <c r="N6" s="17" t="s">
        <v>99</v>
      </c>
      <c r="O6" s="18" t="s">
        <v>100</v>
      </c>
      <c r="P6" s="48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35462.22</v>
      </c>
      <c r="F7" s="26">
        <v>0</v>
      </c>
      <c r="G7" s="26">
        <v>0</v>
      </c>
      <c r="H7" s="26">
        <v>17731.11</v>
      </c>
      <c r="I7" s="42">
        <v>0</v>
      </c>
      <c r="J7" s="26">
        <v>0</v>
      </c>
      <c r="K7" s="32">
        <f t="shared" ref="K7:K15" si="0">SUM(E7:J7)</f>
        <v>53193.33</v>
      </c>
      <c r="L7" s="26">
        <f>3900.84+1950.42</f>
        <v>5851.26</v>
      </c>
      <c r="M7" s="26">
        <f>6333.49</f>
        <v>6333.49</v>
      </c>
      <c r="N7" s="26">
        <v>0</v>
      </c>
      <c r="O7" s="33">
        <f t="shared" ref="O7:O15" si="1">SUM(L7:N7)</f>
        <v>12184.75</v>
      </c>
      <c r="P7" s="44">
        <f t="shared" ref="P7:P15" si="2">K7-O7</f>
        <v>41008.58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53</v>
      </c>
      <c r="E8" s="26">
        <v>35462.22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35462.22</v>
      </c>
      <c r="L8" s="26">
        <f t="shared" ref="L8:L14" si="3">3900.84</f>
        <v>3900.84</v>
      </c>
      <c r="M8" s="26">
        <f>7810.01</f>
        <v>7810.01</v>
      </c>
      <c r="N8" s="26">
        <v>0</v>
      </c>
      <c r="O8" s="33">
        <f t="shared" si="1"/>
        <v>11710.85</v>
      </c>
      <c r="P8" s="44">
        <f t="shared" si="2"/>
        <v>23751.370000000003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35462.22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35462.22</v>
      </c>
      <c r="L9" s="26">
        <f t="shared" si="3"/>
        <v>3900.84</v>
      </c>
      <c r="M9" s="26">
        <f>7810.01</f>
        <v>7810.01</v>
      </c>
      <c r="N9" s="26">
        <v>0</v>
      </c>
      <c r="O9" s="33">
        <f t="shared" si="1"/>
        <v>11710.85</v>
      </c>
      <c r="P9" s="44">
        <f t="shared" si="2"/>
        <v>23751.370000000003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35462.22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35462.22</v>
      </c>
      <c r="L10" s="26">
        <f t="shared" si="3"/>
        <v>3900.84</v>
      </c>
      <c r="M10" s="26">
        <f>7757.88</f>
        <v>7757.88</v>
      </c>
      <c r="N10" s="26">
        <v>0</v>
      </c>
      <c r="O10" s="33">
        <f t="shared" si="1"/>
        <v>11658.720000000001</v>
      </c>
      <c r="P10" s="44">
        <f t="shared" si="2"/>
        <v>23803.5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55</v>
      </c>
      <c r="E11" s="26">
        <v>35462.22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35462.22</v>
      </c>
      <c r="L11" s="26">
        <f t="shared" si="3"/>
        <v>3900.84</v>
      </c>
      <c r="M11" s="26">
        <f>7810.01</f>
        <v>7810.01</v>
      </c>
      <c r="N11" s="26">
        <v>0</v>
      </c>
      <c r="O11" s="33">
        <f t="shared" si="1"/>
        <v>11710.85</v>
      </c>
      <c r="P11" s="44">
        <f t="shared" si="2"/>
        <v>23751.370000000003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35462.22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35462.22</v>
      </c>
      <c r="L12" s="26">
        <f t="shared" si="3"/>
        <v>3900.84</v>
      </c>
      <c r="M12" s="26">
        <f>7810.01</f>
        <v>7810.01</v>
      </c>
      <c r="N12" s="26">
        <v>0</v>
      </c>
      <c r="O12" s="33">
        <f t="shared" si="1"/>
        <v>11710.85</v>
      </c>
      <c r="P12" s="44">
        <f t="shared" si="2"/>
        <v>23751.370000000003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52</v>
      </c>
      <c r="E13" s="26">
        <v>35462.22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35462.22</v>
      </c>
      <c r="L13" s="26">
        <f t="shared" si="3"/>
        <v>3900.84</v>
      </c>
      <c r="M13" s="26">
        <v>5274.47</v>
      </c>
      <c r="N13" s="26">
        <v>0</v>
      </c>
      <c r="O13" s="33">
        <f t="shared" si="1"/>
        <v>9175.3100000000013</v>
      </c>
      <c r="P13" s="44">
        <f t="shared" si="2"/>
        <v>26286.91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35462.22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35462.22</v>
      </c>
      <c r="L14" s="26">
        <f t="shared" si="3"/>
        <v>3900.84</v>
      </c>
      <c r="M14" s="26">
        <f>7810.01</f>
        <v>7810.01</v>
      </c>
      <c r="N14" s="26">
        <v>0</v>
      </c>
      <c r="O14" s="33">
        <f t="shared" si="1"/>
        <v>11710.85</v>
      </c>
      <c r="P14" s="44">
        <f t="shared" si="2"/>
        <v>23751.370000000003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54</v>
      </c>
      <c r="E15" s="26">
        <v>35462.22</v>
      </c>
      <c r="F15" s="26">
        <v>0</v>
      </c>
      <c r="G15" s="26">
        <v>0</v>
      </c>
      <c r="H15" s="26">
        <v>17731.11</v>
      </c>
      <c r="I15" s="42">
        <v>0</v>
      </c>
      <c r="J15" s="26">
        <v>0</v>
      </c>
      <c r="K15" s="32">
        <f t="shared" si="0"/>
        <v>53193.33</v>
      </c>
      <c r="L15" s="26">
        <f>3900.84+1950.42</f>
        <v>5851.26</v>
      </c>
      <c r="M15" s="26">
        <f>7810.01</f>
        <v>7810.01</v>
      </c>
      <c r="N15" s="26">
        <v>0</v>
      </c>
      <c r="O15" s="33">
        <f t="shared" si="1"/>
        <v>13661.27</v>
      </c>
      <c r="P15" s="44">
        <f t="shared" si="2"/>
        <v>39532.06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319159.98</v>
      </c>
      <c r="F16" s="36">
        <f t="shared" ref="F16:P16" si="4">SUM(F7:F15)</f>
        <v>0</v>
      </c>
      <c r="G16" s="36">
        <f t="shared" si="4"/>
        <v>0</v>
      </c>
      <c r="H16" s="36">
        <f t="shared" si="4"/>
        <v>35462.22</v>
      </c>
      <c r="I16" s="36">
        <f t="shared" si="4"/>
        <v>0</v>
      </c>
      <c r="J16" s="36">
        <f t="shared" si="4"/>
        <v>0</v>
      </c>
      <c r="K16" s="36">
        <f t="shared" si="4"/>
        <v>354622.2</v>
      </c>
      <c r="L16" s="36">
        <f t="shared" si="4"/>
        <v>39008.400000000001</v>
      </c>
      <c r="M16" s="36">
        <f t="shared" si="4"/>
        <v>66225.900000000009</v>
      </c>
      <c r="N16" s="36">
        <f t="shared" si="4"/>
        <v>0</v>
      </c>
      <c r="O16" s="36">
        <f t="shared" si="4"/>
        <v>105234.3</v>
      </c>
      <c r="P16" s="37">
        <f t="shared" si="4"/>
        <v>249387.9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102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25" sqref="A25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9" t="s">
        <v>71</v>
      </c>
      <c r="B1" s="49"/>
      <c r="C1" s="49"/>
      <c r="D1" s="49"/>
      <c r="E1" s="49"/>
      <c r="F1" s="49"/>
      <c r="G1" s="49"/>
      <c r="H1" s="49"/>
    </row>
    <row r="2" spans="1:18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0.25" x14ac:dyDescent="0.3">
      <c r="A3" s="50" t="s">
        <v>107</v>
      </c>
      <c r="B3" s="50"/>
      <c r="C3" s="50"/>
      <c r="D3" s="50"/>
      <c r="E3" s="50"/>
      <c r="F3" s="50"/>
      <c r="G3" s="50"/>
      <c r="H3" s="50"/>
    </row>
    <row r="4" spans="1:18" s="21" customFormat="1" ht="57" customHeight="1" x14ac:dyDescent="0.25">
      <c r="A4" s="22" t="s">
        <v>1</v>
      </c>
      <c r="B4" s="22" t="s">
        <v>63</v>
      </c>
      <c r="C4" s="39" t="s">
        <v>64</v>
      </c>
      <c r="D4" s="39" t="s">
        <v>58</v>
      </c>
      <c r="E4" s="14" t="s">
        <v>59</v>
      </c>
      <c r="F4" s="14" t="s">
        <v>60</v>
      </c>
      <c r="G4" s="14" t="s">
        <v>61</v>
      </c>
      <c r="H4" s="43" t="s">
        <v>62</v>
      </c>
    </row>
    <row r="5" spans="1:18" ht="16.350000000000001" customHeight="1" x14ac:dyDescent="0.2">
      <c r="A5" s="30">
        <v>4562</v>
      </c>
      <c r="B5" s="31" t="s">
        <v>43</v>
      </c>
      <c r="C5" s="42">
        <f t="shared" ref="C5:C13" si="0">47282.96</f>
        <v>47282.96</v>
      </c>
      <c r="D5" s="41" t="s">
        <v>109</v>
      </c>
      <c r="E5" s="26" t="s">
        <v>108</v>
      </c>
      <c r="F5" s="26" t="s">
        <v>104</v>
      </c>
      <c r="G5" s="26">
        <f t="shared" ref="G5:G13" si="1">47282.96</f>
        <v>47282.96</v>
      </c>
      <c r="H5" s="45" t="s">
        <v>111</v>
      </c>
    </row>
    <row r="6" spans="1:18" ht="16.350000000000001" customHeight="1" x14ac:dyDescent="0.2">
      <c r="A6" s="30">
        <v>4563</v>
      </c>
      <c r="B6" s="31" t="s">
        <v>42</v>
      </c>
      <c r="C6" s="42">
        <f t="shared" si="0"/>
        <v>47282.96</v>
      </c>
      <c r="D6" s="41" t="s">
        <v>109</v>
      </c>
      <c r="E6" s="26" t="s">
        <v>108</v>
      </c>
      <c r="F6" s="26" t="s">
        <v>104</v>
      </c>
      <c r="G6" s="26">
        <f t="shared" si="1"/>
        <v>47282.96</v>
      </c>
      <c r="H6" s="45" t="s">
        <v>111</v>
      </c>
    </row>
    <row r="7" spans="1:18" ht="16.350000000000001" customHeight="1" x14ac:dyDescent="0.2">
      <c r="A7" s="30">
        <v>4564</v>
      </c>
      <c r="B7" s="31" t="s">
        <v>41</v>
      </c>
      <c r="C7" s="42">
        <f t="shared" si="0"/>
        <v>47282.96</v>
      </c>
      <c r="D7" s="41" t="s">
        <v>109</v>
      </c>
      <c r="E7" s="26" t="s">
        <v>108</v>
      </c>
      <c r="F7" s="26" t="s">
        <v>104</v>
      </c>
      <c r="G7" s="26">
        <f t="shared" si="1"/>
        <v>47282.96</v>
      </c>
      <c r="H7" s="45" t="s">
        <v>111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f t="shared" si="0"/>
        <v>47282.96</v>
      </c>
      <c r="D8" s="41" t="s">
        <v>109</v>
      </c>
      <c r="E8" s="26" t="s">
        <v>108</v>
      </c>
      <c r="F8" s="26" t="s">
        <v>104</v>
      </c>
      <c r="G8" s="26">
        <f t="shared" si="1"/>
        <v>47282.96</v>
      </c>
      <c r="H8" s="45" t="s">
        <v>111</v>
      </c>
    </row>
    <row r="9" spans="1:18" ht="16.350000000000001" customHeight="1" x14ac:dyDescent="0.2">
      <c r="A9" s="30">
        <v>4566</v>
      </c>
      <c r="B9" s="31" t="s">
        <v>39</v>
      </c>
      <c r="C9" s="42">
        <f t="shared" si="0"/>
        <v>47282.96</v>
      </c>
      <c r="D9" s="41" t="s">
        <v>109</v>
      </c>
      <c r="E9" s="26" t="s">
        <v>108</v>
      </c>
      <c r="F9" s="26" t="s">
        <v>104</v>
      </c>
      <c r="G9" s="26">
        <f t="shared" si="1"/>
        <v>47282.96</v>
      </c>
      <c r="H9" s="45" t="s">
        <v>111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f t="shared" si="0"/>
        <v>47282.96</v>
      </c>
      <c r="D10" s="41" t="s">
        <v>109</v>
      </c>
      <c r="E10" s="26" t="s">
        <v>108</v>
      </c>
      <c r="F10" s="26" t="s">
        <v>104</v>
      </c>
      <c r="G10" s="26">
        <f t="shared" si="1"/>
        <v>47282.96</v>
      </c>
      <c r="H10" s="45" t="s">
        <v>111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f t="shared" si="0"/>
        <v>47282.96</v>
      </c>
      <c r="D11" s="41" t="s">
        <v>109</v>
      </c>
      <c r="E11" s="26" t="s">
        <v>108</v>
      </c>
      <c r="F11" s="26" t="s">
        <v>104</v>
      </c>
      <c r="G11" s="26">
        <f t="shared" si="1"/>
        <v>47282.96</v>
      </c>
      <c r="H11" s="45" t="s">
        <v>111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f t="shared" si="0"/>
        <v>47282.96</v>
      </c>
      <c r="D12" s="41" t="s">
        <v>109</v>
      </c>
      <c r="E12" s="26" t="s">
        <v>108</v>
      </c>
      <c r="F12" s="26" t="s">
        <v>104</v>
      </c>
      <c r="G12" s="26">
        <f t="shared" si="1"/>
        <v>47282.96</v>
      </c>
      <c r="H12" s="45" t="s">
        <v>111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f t="shared" si="0"/>
        <v>47282.96</v>
      </c>
      <c r="D13" s="41" t="s">
        <v>109</v>
      </c>
      <c r="E13" s="26" t="s">
        <v>108</v>
      </c>
      <c r="F13" s="26" t="s">
        <v>104</v>
      </c>
      <c r="G13" s="26">
        <f t="shared" si="1"/>
        <v>47282.96</v>
      </c>
      <c r="H13" s="45" t="s">
        <v>111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425546.64000000007</v>
      </c>
      <c r="D14" s="35"/>
      <c r="E14" s="36"/>
      <c r="F14" s="36"/>
      <c r="G14" s="36">
        <f>SUM(G5:G13)</f>
        <v>425546.64000000007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65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66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67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68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69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70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102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9" sqref="E9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9" t="s">
        <v>72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20.25" x14ac:dyDescent="0.3">
      <c r="A3" s="50" t="s">
        <v>107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s="19" customFormat="1" ht="28.35" customHeight="1" x14ac:dyDescent="0.2">
      <c r="A4" s="2"/>
      <c r="B4" s="2"/>
      <c r="C4" s="3"/>
      <c r="D4" s="4"/>
      <c r="E4" s="51" t="s">
        <v>83</v>
      </c>
      <c r="F4" s="52"/>
      <c r="G4" s="52"/>
      <c r="H4" s="52"/>
      <c r="I4" s="51" t="s">
        <v>84</v>
      </c>
      <c r="J4" s="52"/>
      <c r="K4" s="52"/>
      <c r="L4" s="52"/>
      <c r="M4" s="52"/>
      <c r="N4" s="53"/>
      <c r="O4" s="63" t="s">
        <v>85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73</v>
      </c>
      <c r="F5" s="14" t="s">
        <v>74</v>
      </c>
      <c r="G5" s="14" t="s">
        <v>75</v>
      </c>
      <c r="H5" s="14" t="s">
        <v>76</v>
      </c>
      <c r="I5" s="14" t="s">
        <v>77</v>
      </c>
      <c r="J5" s="14" t="s">
        <v>78</v>
      </c>
      <c r="K5" s="14" t="s">
        <v>79</v>
      </c>
      <c r="L5" s="20" t="s">
        <v>80</v>
      </c>
      <c r="M5" s="20" t="s">
        <v>81</v>
      </c>
      <c r="N5" s="20" t="s">
        <v>82</v>
      </c>
      <c r="O5" s="64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920-334.56</f>
        <v>585.44000000000005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585.44000000000005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53</v>
      </c>
      <c r="E7" s="26">
        <f>920</f>
        <v>920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920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920-543.66</f>
        <v>376.34000000000003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376.34000000000003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920</f>
        <v>920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920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55</v>
      </c>
      <c r="E10" s="26">
        <f>920</f>
        <v>920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920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920</f>
        <v>920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920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52</v>
      </c>
      <c r="E12" s="26">
        <f>920</f>
        <v>920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920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920</f>
        <v>920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920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54</v>
      </c>
      <c r="E14" s="26">
        <f>920</f>
        <v>920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920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7401.7800000000007</v>
      </c>
      <c r="F15" s="36">
        <f t="shared" ref="F15:O15" si="1">SUM(F6:F14)</f>
        <v>0</v>
      </c>
      <c r="G15" s="36">
        <f t="shared" si="1"/>
        <v>0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7401.7800000000007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86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87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88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105</v>
      </c>
    </row>
    <row r="21" spans="1:15" x14ac:dyDescent="0.25">
      <c r="A21" s="25" t="s">
        <v>51</v>
      </c>
      <c r="B21" s="11" t="s">
        <v>110</v>
      </c>
    </row>
    <row r="22" spans="1:15" x14ac:dyDescent="0.25">
      <c r="A22" s="25" t="s">
        <v>56</v>
      </c>
      <c r="B22" s="11" t="s">
        <v>89</v>
      </c>
    </row>
    <row r="23" spans="1:15" x14ac:dyDescent="0.25">
      <c r="A23" s="25" t="s">
        <v>103</v>
      </c>
      <c r="B23" s="11" t="s">
        <v>102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2019-03-06T19:52:46Z</dcterms:modified>
</cp:coreProperties>
</file>